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555" windowWidth="18555" windowHeight="10995" activeTab="2"/>
  </bookViews>
  <sheets>
    <sheet name="nasl" sheetId="1" r:id="rId1"/>
    <sheet name="skR" sheetId="2" r:id="rId2"/>
    <sheet name="Fk" sheetId="4" r:id="rId3"/>
  </sheets>
  <definedNames>
    <definedName name="_xlnm.Print_Area" localSheetId="2">Fk!$A$1:$G$139</definedName>
  </definedNames>
  <calcPr calcId="145621" calcMode="manual"/>
</workbook>
</file>

<file path=xl/calcChain.xml><?xml version="1.0" encoding="utf-8"?>
<calcChain xmlns="http://schemas.openxmlformats.org/spreadsheetml/2006/main">
  <c r="C14" i="2" l="1"/>
  <c r="C13" i="2"/>
  <c r="C12" i="2"/>
  <c r="C11" i="2"/>
  <c r="C15" i="2" s="1"/>
  <c r="C16" i="2" s="1"/>
  <c r="C17" i="2" s="1"/>
  <c r="F129" i="4"/>
  <c r="E129" i="4"/>
  <c r="F137" i="4" s="1"/>
  <c r="E128" i="4"/>
  <c r="F128" i="4" s="1"/>
  <c r="F127" i="4"/>
  <c r="F135" i="4" s="1"/>
  <c r="E127" i="4"/>
  <c r="E126" i="4"/>
  <c r="F126" i="4" s="1"/>
  <c r="F130" i="4" l="1"/>
  <c r="F134" i="4"/>
  <c r="E130" i="4"/>
  <c r="F136" i="4"/>
  <c r="F121" i="4"/>
  <c r="F117" i="4"/>
  <c r="F113" i="4"/>
  <c r="F109" i="4"/>
  <c r="F108" i="4"/>
  <c r="F104" i="4"/>
  <c r="F103" i="4"/>
  <c r="F102" i="4"/>
  <c r="F98" i="4"/>
  <c r="F94" i="4"/>
  <c r="F85" i="4"/>
  <c r="F81" i="4"/>
  <c r="F77" i="4"/>
  <c r="F73" i="4"/>
  <c r="F72" i="4"/>
  <c r="F68" i="4"/>
  <c r="F59" i="4"/>
  <c r="F55" i="4"/>
  <c r="F51" i="4"/>
  <c r="F47" i="4"/>
  <c r="F43" i="4"/>
  <c r="F39" i="4"/>
  <c r="F35" i="4"/>
  <c r="F26" i="4"/>
  <c r="F22" i="4"/>
  <c r="F18" i="4"/>
  <c r="F14" i="4"/>
  <c r="F10" i="4"/>
  <c r="F6" i="4"/>
  <c r="F139" i="4" l="1"/>
  <c r="D122" i="4"/>
  <c r="D118" i="4"/>
  <c r="D114" i="4"/>
  <c r="D110" i="4"/>
  <c r="D105" i="4"/>
  <c r="D95" i="4"/>
  <c r="D86" i="4" l="1"/>
  <c r="D82" i="4"/>
  <c r="D78" i="4"/>
  <c r="D69" i="4"/>
  <c r="D60" i="4"/>
  <c r="D56" i="4"/>
  <c r="D52" i="4"/>
  <c r="D36" i="4"/>
  <c r="D27" i="4" l="1"/>
  <c r="D23" i="4"/>
  <c r="D19" i="4"/>
  <c r="D7" i="4"/>
  <c r="D99" i="4" l="1"/>
  <c r="D74" i="4" l="1"/>
  <c r="D48" i="4"/>
  <c r="D40" i="4" l="1"/>
  <c r="D44" i="4" l="1"/>
  <c r="D11" i="4"/>
  <c r="D15" i="4" l="1"/>
</calcChain>
</file>

<file path=xl/sharedStrings.xml><?xml version="1.0" encoding="utf-8"?>
<sst xmlns="http://schemas.openxmlformats.org/spreadsheetml/2006/main" count="272" uniqueCount="72">
  <si>
    <t>investitor</t>
  </si>
  <si>
    <t>6000 koper</t>
  </si>
  <si>
    <t xml:space="preserve">objekt </t>
  </si>
  <si>
    <t xml:space="preserve">del načrta </t>
  </si>
  <si>
    <t>POPISI GRADBENIH DEL</t>
  </si>
  <si>
    <t>S PROJEKTANTSKIM</t>
  </si>
  <si>
    <t>PREDRAČUNOM</t>
  </si>
  <si>
    <t xml:space="preserve">Vrsta projektne </t>
  </si>
  <si>
    <t>dokumentacije</t>
  </si>
  <si>
    <t>datum</t>
  </si>
  <si>
    <t>DDV 22 %</t>
  </si>
  <si>
    <t>SKUPAJ z DDV</t>
  </si>
  <si>
    <t>m1</t>
  </si>
  <si>
    <t>skupaj :</t>
  </si>
  <si>
    <t>REKAPITULACIJA</t>
  </si>
  <si>
    <t>Skupaj po kanalih:</t>
  </si>
  <si>
    <t>Skupaj brez DDV</t>
  </si>
  <si>
    <t>1.</t>
  </si>
  <si>
    <t>2.</t>
  </si>
  <si>
    <t>4.</t>
  </si>
  <si>
    <t>3.</t>
  </si>
  <si>
    <t>EUR</t>
  </si>
  <si>
    <t>ENOTA</t>
  </si>
  <si>
    <t>KOLIČINA</t>
  </si>
  <si>
    <t>CENA ZA ENOTO</t>
  </si>
  <si>
    <t xml:space="preserve">CENA ZA CELOTO </t>
  </si>
  <si>
    <t>Trasiranje kanalizacije, obnovitev in zavarovanje osi trase. V ceni so zajeta vsa dodatna in zaščitna dela.</t>
  </si>
  <si>
    <t xml:space="preserve"> </t>
  </si>
  <si>
    <t>MARJETICA KOPER d.o.o.</t>
  </si>
  <si>
    <t>Ulica 15. maja 4</t>
  </si>
  <si>
    <t>PZR</t>
  </si>
  <si>
    <t>NAVEZAVA OBSTOJEČE</t>
  </si>
  <si>
    <t>VAŠKE KANALIZACIJE</t>
  </si>
  <si>
    <t>kom</t>
  </si>
  <si>
    <t>VDORI MORSKE VODE NA</t>
  </si>
  <si>
    <t>PODROČJU ŠALARE IN</t>
  </si>
  <si>
    <t>KOPRSKE BONIFIKE</t>
  </si>
  <si>
    <t>SEVERNA OBVOZNICA KOPER</t>
  </si>
  <si>
    <t>OBRTNIŠKA ULICA ŠALARA</t>
  </si>
  <si>
    <t>PRISTANIŠKA ULICA KOPER</t>
  </si>
  <si>
    <t>ULICA 15. MAJA KOPER</t>
  </si>
  <si>
    <t>5.</t>
  </si>
  <si>
    <t>6.</t>
  </si>
  <si>
    <t>7.</t>
  </si>
  <si>
    <t>profil cevi 600mm</t>
  </si>
  <si>
    <t>premer jaška 1000mm</t>
  </si>
  <si>
    <t>profil cevi 150mm</t>
  </si>
  <si>
    <t>premer jaška 800mm</t>
  </si>
  <si>
    <t>premer cevi 300mm</t>
  </si>
  <si>
    <t>premer cevi 600mm</t>
  </si>
  <si>
    <t>Severna obvoznica Koper</t>
  </si>
  <si>
    <t>Pristaniška ulica Koper</t>
  </si>
  <si>
    <t>Obrtniška ulica Šalara</t>
  </si>
  <si>
    <t>Ulica 15. maja Koper</t>
  </si>
  <si>
    <t>VSE SKUPAJ</t>
  </si>
  <si>
    <t>premer cevi do 600mm in en jašek</t>
  </si>
  <si>
    <t>ur</t>
  </si>
  <si>
    <t>Priprava cevi z rezkanjem in obdelava z robotom pred izvedbo sanacije.</t>
  </si>
  <si>
    <t>Točkovna sanacija puščanja polivinilske (PVC) cevi različnih profilov z notranjo prevleko. Notranja prevleka, takanina je iz steklenih vlaken in prepojena z dvokomponentno smolo. Vse kompletna izvedba z zapiranjem cevovoda z balonom in mogočim potrebnim prečrpavanjem odpadne vode v cevovodu.</t>
  </si>
  <si>
    <t>Točkovna sanacija betonskega jaška z vbrizgavanjem mešanice, ki zatesni poškodovan jašek. Vse komplet z grobo in fino obdelavo jaška z zapiranjem aktivnih vdorov vode in s končno obdelavo z materiali, ki so odporni na morsko vodo, injektiranje in vse komplet.</t>
  </si>
  <si>
    <t>Črpanje vode iz kanalizacijskega omrežja v času sanacije na jaških in cevovodih.</t>
  </si>
  <si>
    <t>Pregled kanalizacijskega omrežja (jaškov in cevovodov) z video nadzornim sistemom pred sanacijo in po končani sanaciji. Kompletno z izdelavo dokumentacije v papirnati in elektronski obliki.</t>
  </si>
  <si>
    <t>Preizkus tesnosti sanirane lokacije (jaška in cevovoda) po SIST 1610.</t>
  </si>
  <si>
    <t>premer cevi do 150mm in 4. jaški</t>
  </si>
  <si>
    <t>Točkovna sanacija puščanja azbestcementne (AC) cevi različnih profilov z notranjo prevleko. Notranja prevleka, takanina je iz steklenih vlaken in prepojena z dvokomponentno smolo. Vse kompletna izvedba z zapiranjem cevovoda z balonom in mogočim potrebnim prečrpavanjem odpadne vode v cevovodu.</t>
  </si>
  <si>
    <t>Točkovna sanacija polivinilkloridnega (PVC) jaška z vbrizgavanjem mešanice, ki zatesni poškodovan jašek. Vse komplet z grobo in fino obdelavo jaška z zapiranjem aktivnih vdorov vode in s končno obdelavo z materiali, ki so odporni na morsko vodo, injektiranje in vse komplet.</t>
  </si>
  <si>
    <t>premer cevi do 300mm (beton) in en vmesni jašek</t>
  </si>
  <si>
    <t>Linijska sanacija betonskega kanalizacijskega cevovoda različnih premerov. Sanacijo se izvede z uvlačenjem notranjega plašča (relining), ki zatesni več puščanj na določeni razdalji. Pozor na stalen dotok vode, ki lahko oteži strjevanje ogretega dela notranjega plašča. Notranja prevleka, takanina je iz steklenih vlaken in prepojena z dvokomponentno smolo. Vse kompletna izvedba z zapiranjem cevovoda z balonom in mogočim potrebnim prečrpavanjem odpadne vode v cevovodu.</t>
  </si>
  <si>
    <t>premer cevi do 600mm (beton), vmesni jaški in 7 jaškov</t>
  </si>
  <si>
    <t>Točkovna sanacija puščanja betonskih cevi različnih profilov z notranjo prevleko. Sanacijo se izvede z uvlačenjem notranjega plašča (relining), ki zatesni več puščanj na določeni razdalji. Pozor na stalen dotok vode, ki lahko oteži strjevanje ogretega dela notranjega plašča. Notranja prevleka, takanina je iz steklenih vlaken in prepojena z dvokomponentno smolo. Vse kompletna izvedba z zapiranjem cevovoda z balonom in mogočim potrebnim prečrpavanjem odpadne vode v cevovodu.</t>
  </si>
  <si>
    <t>premer cevi do 600mm (beton), vmesni jaški in 7 jašk.</t>
  </si>
  <si>
    <t xml:space="preserve">Rezervacija sredstev za nepredvidena dela vpisana v gradbeni dnevnik in potrjena s strani nadzornega organa in predstavnika naročnika v višini do 2 % od vrednosti postavk po posameznih lokacijah. Obračun po dejanskih stroških.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</si>
</sst>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_S_I_T_-;\-* #,##0.00\ _S_I_T_-;_-* &quot;-&quot;??\ _S_I_T_-;_-@_-"/>
    <numFmt numFmtId="165" formatCode="0\ %"/>
    <numFmt numFmtId="166" formatCode="#,##0.00_ ;\-#,##0.00\ "/>
    <numFmt numFmtId="167" formatCode="#,##0.00&quot;       &quot;;&quot;-&quot;#,##0.00&quot;       &quot;;&quot;-&quot;#&quot;       &quot;;@&quot; &quot;"/>
    <numFmt numFmtId="168" formatCode="\$#,##0\ ;\(\$#,##0\)"/>
    <numFmt numFmtId="169" formatCode="_-* #,##0.00\ _S_I_T_-;\-* #,##0.00\ _S_I_T_-;_-* \-??\ _S_I_T_-;_-@_-"/>
  </numFmts>
  <fonts count="69" x14ac:knownFonts="1">
    <font>
      <sz val="11"/>
      <color theme="1"/>
      <name val="Calibri"/>
      <family val="2"/>
      <charset val="238"/>
      <scheme val="minor"/>
    </font>
    <font>
      <sz val="11"/>
      <color indexed="8"/>
      <name val="Calibri"/>
      <family val="2"/>
      <charset val="238"/>
    </font>
    <font>
      <b/>
      <sz val="12"/>
      <name val="Arial Narrow"/>
      <family val="2"/>
    </font>
    <font>
      <sz val="12"/>
      <name val="Arial Narrow"/>
      <family val="2"/>
    </font>
    <font>
      <b/>
      <i/>
      <u/>
      <sz val="14"/>
      <name val="Arial Narrow"/>
      <family val="2"/>
      <charset val="238"/>
    </font>
    <font>
      <b/>
      <sz val="14"/>
      <name val="Arial Narrow"/>
      <family val="2"/>
    </font>
    <font>
      <b/>
      <i/>
      <sz val="16"/>
      <name val="Arial Narrow"/>
      <family val="2"/>
      <charset val="238"/>
    </font>
    <font>
      <i/>
      <sz val="12"/>
      <name val="Arial Narrow"/>
      <family val="2"/>
      <charset val="238"/>
    </font>
    <font>
      <b/>
      <sz val="16"/>
      <name val="Arial Narrow"/>
      <family val="2"/>
    </font>
    <font>
      <b/>
      <sz val="14"/>
      <name val="Arial Narrow"/>
      <family val="2"/>
      <charset val="238"/>
    </font>
    <font>
      <b/>
      <i/>
      <u/>
      <sz val="12"/>
      <name val="Arial Narrow"/>
      <family val="2"/>
      <charset val="238"/>
    </font>
    <font>
      <b/>
      <sz val="10"/>
      <name val="Arial"/>
      <family val="2"/>
      <charset val="238"/>
    </font>
    <font>
      <sz val="10"/>
      <name val="Arial"/>
      <family val="2"/>
      <charset val="238"/>
    </font>
    <font>
      <b/>
      <i/>
      <sz val="12"/>
      <name val="Arial Black"/>
      <family val="2"/>
      <charset val="238"/>
    </font>
    <font>
      <b/>
      <sz val="12"/>
      <name val="Arial"/>
      <family val="2"/>
      <charset val="238"/>
    </font>
    <font>
      <b/>
      <u/>
      <sz val="20"/>
      <name val="Arial"/>
      <family val="2"/>
      <charset val="238"/>
    </font>
    <font>
      <b/>
      <sz val="12"/>
      <color indexed="17"/>
      <name val="Arial"/>
      <family val="2"/>
      <charset val="238"/>
    </font>
    <font>
      <sz val="12"/>
      <name val="Arial"/>
      <family val="2"/>
      <charset val="238"/>
    </font>
    <font>
      <sz val="12"/>
      <color indexed="60"/>
      <name val="Arial"/>
      <family val="2"/>
      <charset val="238"/>
    </font>
    <font>
      <i/>
      <sz val="14"/>
      <name val="Arial"/>
      <family val="2"/>
      <charset val="238"/>
    </font>
    <font>
      <b/>
      <i/>
      <u/>
      <sz val="10"/>
      <name val="Arial"/>
      <family val="2"/>
      <charset val="238"/>
    </font>
    <font>
      <b/>
      <sz val="12"/>
      <name val="Arial"/>
      <family val="2"/>
      <charset val="1"/>
    </font>
    <font>
      <b/>
      <sz val="12"/>
      <name val="Arial Narrow"/>
      <family val="2"/>
      <charset val="238"/>
    </font>
    <font>
      <sz val="10"/>
      <name val="Arial"/>
      <family val="2"/>
      <charset val="1"/>
    </font>
    <font>
      <sz val="10"/>
      <name val="Arial Narrow"/>
      <family val="2"/>
      <charset val="238"/>
    </font>
    <font>
      <b/>
      <sz val="10"/>
      <name val="Arial"/>
      <family val="2"/>
      <charset val="1"/>
    </font>
    <font>
      <sz val="10"/>
      <name val="Arial CE"/>
      <family val="2"/>
      <charset val="238"/>
    </font>
    <font>
      <sz val="10"/>
      <name val="Arial CE"/>
      <charset val="238"/>
    </font>
    <font>
      <b/>
      <sz val="10"/>
      <name val="Arial Narrow"/>
      <family val="2"/>
      <charset val="238"/>
    </font>
    <font>
      <b/>
      <i/>
      <sz val="12"/>
      <color indexed="17"/>
      <name val="Arial"/>
      <family val="2"/>
      <charset val="238"/>
    </font>
    <font>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b/>
      <sz val="11"/>
      <color indexed="10"/>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19"/>
      <name val="Calibri"/>
      <family val="2"/>
      <charset val="238"/>
    </font>
    <font>
      <sz val="11"/>
      <color indexed="8"/>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sz val="12"/>
      <name val="Times New Roman CE"/>
      <charset val="238"/>
    </font>
    <font>
      <b/>
      <u/>
      <sz val="14"/>
      <color indexed="10"/>
      <name val="Arial Narrow"/>
      <family val="2"/>
      <charset val="238"/>
    </font>
    <font>
      <b/>
      <sz val="11"/>
      <name val="Arial"/>
      <family val="2"/>
      <charset val="238"/>
    </font>
    <font>
      <b/>
      <i/>
      <sz val="10"/>
      <name val="Arial"/>
      <family val="2"/>
      <charset val="238"/>
    </font>
    <font>
      <sz val="8"/>
      <name val="Calibri"/>
      <family val="2"/>
      <charset val="238"/>
    </font>
    <font>
      <b/>
      <i/>
      <sz val="11"/>
      <name val="Arial"/>
      <family val="2"/>
      <charset val="238"/>
    </font>
    <font>
      <b/>
      <i/>
      <sz val="12"/>
      <name val="Arial"/>
      <family val="2"/>
      <charset val="238"/>
    </font>
    <font>
      <b/>
      <sz val="8"/>
      <name val="Arial"/>
      <family val="2"/>
      <charset val="238"/>
    </font>
    <font>
      <sz val="8"/>
      <name val="Arial"/>
      <family val="2"/>
      <charset val="238"/>
    </font>
    <font>
      <sz val="9"/>
      <name val="Arial"/>
      <family val="2"/>
      <charset val="238"/>
    </font>
    <font>
      <sz val="10"/>
      <color theme="1"/>
      <name val="Courier New"/>
      <family val="3"/>
      <charset val="238"/>
    </font>
    <font>
      <sz val="11"/>
      <color theme="1"/>
      <name val="Arial CE"/>
      <charset val="238"/>
    </font>
    <font>
      <b/>
      <sz val="15"/>
      <color theme="3"/>
      <name val="Calibri"/>
      <family val="2"/>
      <charset val="238"/>
      <scheme val="minor"/>
    </font>
    <font>
      <u/>
      <sz val="10"/>
      <color theme="10"/>
      <name val="Arial CE"/>
      <charset val="238"/>
    </font>
    <font>
      <sz val="11"/>
      <color theme="1"/>
      <name val="Calibri"/>
      <family val="2"/>
      <charset val="238"/>
      <scheme val="minor"/>
    </font>
    <font>
      <sz val="12"/>
      <color theme="1"/>
      <name val="Cambria"/>
      <family val="1"/>
      <charset val="238"/>
      <scheme val="major"/>
    </font>
    <font>
      <sz val="10"/>
      <color theme="1"/>
      <name val="Arial Narrow"/>
      <family val="2"/>
      <charset val="23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55"/>
      </patternFill>
    </fill>
    <fill>
      <patternFill patternType="solid">
        <fgColor indexed="22"/>
      </patternFill>
    </fill>
    <fill>
      <patternFill patternType="solid">
        <fgColor indexed="62"/>
      </patternFill>
    </fill>
    <fill>
      <patternFill patternType="solid">
        <fgColor indexed="57"/>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56"/>
      </top>
      <bottom style="double">
        <color indexed="56"/>
      </bottom>
      <diagonal/>
    </border>
    <border>
      <left/>
      <right/>
      <top style="thin">
        <color indexed="62"/>
      </top>
      <bottom style="double">
        <color indexed="62"/>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s>
  <cellStyleXfs count="295">
    <xf numFmtId="0" fontId="0" fillId="0" borderId="0"/>
    <xf numFmtId="0" fontId="48" fillId="2" borderId="0" applyNumberFormat="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7" borderId="0" applyNumberFormat="0" applyBorder="0" applyAlignment="0" applyProtection="0"/>
    <xf numFmtId="0" fontId="48" fillId="6" borderId="0" applyNumberFormat="0" applyBorder="0" applyAlignment="0" applyProtection="0"/>
    <xf numFmtId="0" fontId="48" fillId="10"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6" borderId="0" applyNumberFormat="0" applyBorder="0" applyAlignment="0" applyProtection="0"/>
    <xf numFmtId="0" fontId="48" fillId="9" borderId="0" applyNumberFormat="0" applyBorder="0" applyAlignment="0" applyProtection="0"/>
    <xf numFmtId="0" fontId="48" fillId="13" borderId="0" applyNumberFormat="0" applyBorder="0" applyAlignment="0" applyProtection="0"/>
    <xf numFmtId="0" fontId="48" fillId="3" borderId="0" applyNumberFormat="0" applyBorder="0" applyAlignment="0" applyProtection="0"/>
    <xf numFmtId="0" fontId="48" fillId="6" borderId="0" applyNumberFormat="0" applyBorder="0" applyAlignment="0" applyProtection="0"/>
    <xf numFmtId="0" fontId="48" fillId="10"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6" borderId="0" applyNumberFormat="0" applyBorder="0" applyAlignment="0" applyProtection="0"/>
    <xf numFmtId="0" fontId="30" fillId="18" borderId="0" applyNumberFormat="0" applyBorder="0" applyAlignment="0" applyProtection="0"/>
    <xf numFmtId="0" fontId="30" fillId="12" borderId="0" applyNumberFormat="0" applyBorder="0" applyAlignment="0" applyProtection="0"/>
    <xf numFmtId="0" fontId="30" fillId="3" borderId="0" applyNumberFormat="0" applyBorder="0" applyAlignment="0" applyProtection="0"/>
    <xf numFmtId="0" fontId="30" fillId="6" borderId="0" applyNumberFormat="0" applyBorder="0" applyAlignment="0" applyProtection="0"/>
    <xf numFmtId="0" fontId="30" fillId="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3" fillId="22" borderId="1" applyNumberFormat="0" applyAlignment="0" applyProtection="0"/>
    <xf numFmtId="0" fontId="43" fillId="22" borderId="1" applyNumberFormat="0" applyAlignment="0" applyProtection="0"/>
    <xf numFmtId="0" fontId="62" fillId="0" borderId="0"/>
    <xf numFmtId="166" fontId="62" fillId="0" borderId="0"/>
    <xf numFmtId="0" fontId="38" fillId="23" borderId="2" applyNumberFormat="0" applyAlignment="0" applyProtection="0"/>
    <xf numFmtId="0" fontId="38" fillId="23" borderId="2" applyNumberFormat="0" applyAlignment="0" applyProtection="0"/>
    <xf numFmtId="164" fontId="12"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48" fillId="0" borderId="0" applyFont="0" applyFill="0" applyBorder="0" applyAlignment="0" applyProtection="0"/>
    <xf numFmtId="164" fontId="2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48" fillId="0" borderId="0" applyFont="0" applyFill="0" applyBorder="0" applyAlignment="0" applyProtection="0"/>
    <xf numFmtId="164" fontId="12" fillId="0" borderId="0" applyFont="0" applyFill="0" applyBorder="0" applyAlignment="0" applyProtection="0"/>
    <xf numFmtId="169" fontId="26" fillId="0" borderId="0" applyFill="0" applyBorder="0" applyAlignment="0" applyProtection="0"/>
    <xf numFmtId="164" fontId="48"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49" fillId="4" borderId="0" applyNumberFormat="0" applyBorder="0" applyAlignment="0" applyProtection="0"/>
    <xf numFmtId="0" fontId="49" fillId="4" borderId="0" applyNumberFormat="0" applyBorder="0" applyAlignment="0" applyProtection="0"/>
    <xf numFmtId="167" fontId="63" fillId="0" borderId="0"/>
    <xf numFmtId="0" fontId="36" fillId="0" borderId="0" applyNumberFormat="0" applyFill="0" applyBorder="0" applyAlignment="0" applyProtection="0"/>
    <xf numFmtId="0" fontId="36" fillId="0" borderId="0" applyNumberFormat="0" applyFill="0" applyBorder="0" applyAlignment="0" applyProtection="0"/>
    <xf numFmtId="2" fontId="12" fillId="0" borderId="0" applyFont="0" applyFill="0" applyBorder="0" applyAlignment="0" applyProtection="0"/>
    <xf numFmtId="2" fontId="12" fillId="0" borderId="0" applyFont="0" applyFill="0" applyBorder="0" applyAlignment="0" applyProtection="0"/>
    <xf numFmtId="2" fontId="12" fillId="0" borderId="0" applyFont="0" applyFill="0" applyBorder="0" applyAlignment="0" applyProtection="0"/>
    <xf numFmtId="0" fontId="49" fillId="6" borderId="0" applyNumberFormat="0" applyBorder="0" applyAlignment="0" applyProtection="0"/>
    <xf numFmtId="0" fontId="64" fillId="0" borderId="3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65" fillId="0" borderId="0" applyNumberFormat="0" applyFill="0" applyBorder="0" applyAlignment="0" applyProtection="0">
      <alignment vertical="top"/>
      <protection locked="0"/>
    </xf>
    <xf numFmtId="0" fontId="41" fillId="13" borderId="1" applyNumberFormat="0" applyAlignment="0" applyProtection="0"/>
    <xf numFmtId="0" fontId="41" fillId="13" borderId="1" applyNumberFormat="0" applyAlignment="0" applyProtection="0"/>
    <xf numFmtId="0" fontId="50" fillId="24" borderId="7" applyNumberFormat="0" applyAlignment="0" applyProtection="0"/>
    <xf numFmtId="0" fontId="50" fillId="24" borderId="7" applyNumberFormat="0" applyAlignment="0" applyProtection="0"/>
    <xf numFmtId="0" fontId="35" fillId="0" borderId="8" applyNumberFormat="0" applyFill="0" applyAlignment="0" applyProtection="0"/>
    <xf numFmtId="0" fontId="35" fillId="0" borderId="8"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3" fillId="0" borderId="10" applyNumberFormat="0" applyFill="0" applyAlignment="0" applyProtection="0"/>
    <xf numFmtId="0" fontId="33" fillId="0" borderId="10" applyNumberFormat="0" applyFill="0" applyAlignment="0" applyProtection="0"/>
    <xf numFmtId="0" fontId="33" fillId="0" borderId="10" applyNumberFormat="0" applyFill="0" applyAlignment="0" applyProtection="0"/>
    <xf numFmtId="0" fontId="33" fillId="0" borderId="1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2" fillId="0" borderId="0"/>
    <xf numFmtId="0" fontId="52" fillId="0" borderId="0"/>
    <xf numFmtId="0" fontId="12" fillId="0" borderId="0"/>
    <xf numFmtId="0" fontId="52" fillId="0" borderId="0"/>
    <xf numFmtId="0" fontId="52" fillId="0" borderId="0"/>
    <xf numFmtId="0" fontId="52" fillId="0" borderId="0"/>
    <xf numFmtId="0" fontId="27" fillId="0" borderId="0"/>
    <xf numFmtId="0" fontId="12" fillId="0" borderId="0"/>
    <xf numFmtId="0" fontId="52" fillId="0" borderId="0"/>
    <xf numFmtId="0" fontId="12" fillId="0" borderId="0"/>
    <xf numFmtId="0" fontId="12" fillId="0" borderId="0"/>
    <xf numFmtId="0" fontId="12" fillId="0" borderId="0"/>
    <xf numFmtId="0" fontId="12" fillId="0" borderId="0"/>
    <xf numFmtId="0" fontId="52" fillId="0" borderId="0"/>
    <xf numFmtId="0" fontId="52" fillId="0" borderId="0"/>
    <xf numFmtId="0" fontId="52" fillId="0" borderId="0"/>
    <xf numFmtId="0" fontId="12" fillId="0" borderId="0"/>
    <xf numFmtId="0" fontId="12" fillId="0" borderId="0"/>
    <xf numFmtId="0" fontId="52" fillId="0" borderId="0"/>
    <xf numFmtId="0" fontId="12" fillId="0" borderId="0"/>
    <xf numFmtId="0" fontId="66" fillId="0" borderId="0"/>
    <xf numFmtId="0" fontId="12" fillId="0" borderId="0"/>
    <xf numFmtId="0" fontId="12" fillId="0" borderId="0"/>
    <xf numFmtId="0" fontId="47" fillId="13" borderId="0" applyNumberFormat="0" applyBorder="0" applyAlignment="0" applyProtection="0"/>
    <xf numFmtId="0" fontId="47"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12" fillId="0" borderId="0"/>
    <xf numFmtId="0" fontId="66" fillId="0" borderId="0"/>
    <xf numFmtId="0" fontId="67" fillId="0" borderId="0"/>
    <xf numFmtId="0" fontId="12" fillId="0" borderId="0"/>
    <xf numFmtId="0" fontId="12" fillId="0" borderId="0"/>
    <xf numFmtId="0" fontId="12" fillId="0" borderId="0"/>
    <xf numFmtId="0" fontId="12" fillId="0" borderId="0"/>
    <xf numFmtId="0" fontId="67" fillId="0" borderId="0"/>
    <xf numFmtId="0" fontId="67" fillId="0" borderId="0"/>
    <xf numFmtId="0" fontId="67" fillId="0" borderId="0"/>
    <xf numFmtId="0" fontId="27" fillId="0" borderId="0"/>
    <xf numFmtId="0" fontId="27" fillId="0" borderId="0"/>
    <xf numFmtId="0" fontId="66" fillId="0" borderId="0"/>
    <xf numFmtId="0" fontId="66" fillId="0" borderId="0"/>
    <xf numFmtId="0" fontId="66" fillId="0" borderId="0"/>
    <xf numFmtId="0" fontId="66" fillId="0" borderId="0"/>
    <xf numFmtId="0" fontId="12" fillId="0" borderId="0"/>
    <xf numFmtId="0" fontId="12" fillId="0" borderId="0"/>
    <xf numFmtId="0" fontId="66" fillId="0" borderId="0"/>
    <xf numFmtId="0" fontId="66" fillId="0" borderId="0"/>
    <xf numFmtId="0" fontId="12" fillId="0" borderId="0"/>
    <xf numFmtId="0" fontId="67" fillId="0" borderId="0"/>
    <xf numFmtId="0" fontId="26" fillId="0" borderId="0"/>
    <xf numFmtId="0" fontId="27" fillId="10" borderId="11" applyNumberFormat="0" applyFont="0" applyAlignment="0" applyProtection="0"/>
    <xf numFmtId="0" fontId="27" fillId="10" borderId="11" applyNumberFormat="0" applyFont="0" applyAlignment="0" applyProtection="0"/>
    <xf numFmtId="0" fontId="12" fillId="10" borderId="11" applyNumberFormat="0" applyFont="0" applyAlignment="0" applyProtection="0"/>
    <xf numFmtId="0" fontId="12" fillId="10" borderId="11" applyNumberFormat="0" applyFont="0" applyAlignment="0" applyProtection="0"/>
    <xf numFmtId="0" fontId="12" fillId="10" borderId="11" applyNumberFormat="0" applyFont="0" applyAlignment="0" applyProtection="0"/>
    <xf numFmtId="0" fontId="12" fillId="10" borderId="11" applyNumberFormat="0" applyFon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0" fillId="22" borderId="7" applyNumberFormat="0" applyAlignment="0" applyProtection="0"/>
    <xf numFmtId="9" fontId="12"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68" fillId="0" borderId="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8" fillId="23" borderId="2" applyNumberFormat="0" applyAlignment="0" applyProtection="0"/>
    <xf numFmtId="0" fontId="38" fillId="23" borderId="2" applyNumberFormat="0" applyAlignment="0" applyProtection="0"/>
    <xf numFmtId="0" fontId="38" fillId="23" borderId="2" applyNumberFormat="0" applyAlignment="0" applyProtection="0"/>
    <xf numFmtId="0" fontId="38" fillId="23" borderId="2" applyNumberFormat="0" applyAlignment="0" applyProtection="0"/>
    <xf numFmtId="0" fontId="39" fillId="24" borderId="1" applyNumberFormat="0" applyAlignment="0" applyProtection="0"/>
    <xf numFmtId="0" fontId="39" fillId="24" borderId="1" applyNumberFormat="0" applyAlignment="0" applyProtection="0"/>
    <xf numFmtId="0" fontId="39" fillId="24" borderId="1" applyNumberFormat="0" applyAlignment="0" applyProtection="0"/>
    <xf numFmtId="0" fontId="39" fillId="24" borderId="1" applyNumberFormat="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164" fontId="12" fillId="0" borderId="0" applyBorder="0" applyAlignment="0" applyProtection="0"/>
    <xf numFmtId="0" fontId="42" fillId="0" borderId="13" applyNumberFormat="0" applyFill="0" applyAlignment="0" applyProtection="0"/>
    <xf numFmtId="0" fontId="42" fillId="0" borderId="13" applyNumberFormat="0" applyFill="0" applyAlignment="0" applyProtection="0"/>
    <xf numFmtId="164" fontId="1"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41" fillId="7" borderId="1" applyNumberFormat="0" applyAlignment="0" applyProtection="0"/>
    <xf numFmtId="0" fontId="41" fillId="7" borderId="1" applyNumberFormat="0" applyAlignment="0" applyProtection="0"/>
    <xf numFmtId="0" fontId="41" fillId="7" borderId="1" applyNumberFormat="0" applyAlignment="0" applyProtection="0"/>
    <xf numFmtId="0" fontId="41" fillId="7" borderId="1" applyNumberFormat="0" applyAlignment="0" applyProtection="0"/>
    <xf numFmtId="0" fontId="42" fillId="0" borderId="14" applyNumberFormat="0" applyFill="0" applyAlignment="0" applyProtection="0"/>
    <xf numFmtId="0" fontId="42" fillId="0" borderId="14" applyNumberFormat="0" applyFill="0" applyAlignment="0" applyProtection="0"/>
    <xf numFmtId="0" fontId="42" fillId="0" borderId="14" applyNumberFormat="0" applyFill="0" applyAlignment="0" applyProtection="0"/>
    <xf numFmtId="0" fontId="42" fillId="0" borderId="14" applyNumberFormat="0" applyFill="0" applyAlignment="0" applyProtection="0"/>
    <xf numFmtId="0" fontId="35" fillId="0" borderId="0" applyNumberFormat="0" applyFill="0" applyBorder="0" applyAlignment="0" applyProtection="0"/>
  </cellStyleXfs>
  <cellXfs count="141">
    <xf numFmtId="0" fontId="0" fillId="0" borderId="0" xfId="0"/>
    <xf numFmtId="0" fontId="2" fillId="0" borderId="0" xfId="0" applyFont="1"/>
    <xf numFmtId="0" fontId="3" fillId="0" borderId="0" xfId="0" applyFont="1"/>
    <xf numFmtId="0" fontId="5" fillId="0" borderId="0" xfId="0" applyFont="1"/>
    <xf numFmtId="0" fontId="5"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8" fillId="0" borderId="0" xfId="0" applyFont="1"/>
    <xf numFmtId="17" fontId="9" fillId="0" borderId="0" xfId="0" applyNumberFormat="1" applyFont="1" applyAlignment="1">
      <alignment horizontal="left"/>
    </xf>
    <xf numFmtId="17" fontId="3" fillId="0" borderId="0" xfId="0" applyNumberFormat="1" applyFont="1" applyAlignment="1">
      <alignment horizontal="left"/>
    </xf>
    <xf numFmtId="0" fontId="10" fillId="0" borderId="0" xfId="0" applyFont="1"/>
    <xf numFmtId="0" fontId="4" fillId="0" borderId="0" xfId="0" applyFont="1" applyAlignment="1">
      <alignment horizontal="left" vertical="center"/>
    </xf>
    <xf numFmtId="0" fontId="3"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4" fontId="23" fillId="0" borderId="0" xfId="0" applyNumberFormat="1" applyFont="1" applyFill="1" applyAlignment="1">
      <alignment vertical="top" wrapText="1"/>
    </xf>
    <xf numFmtId="4" fontId="12" fillId="0" borderId="0" xfId="0" applyNumberFormat="1" applyFont="1" applyFill="1"/>
    <xf numFmtId="0" fontId="11" fillId="0" borderId="0" xfId="0" applyNumberFormat="1" applyFont="1" applyFill="1" applyAlignment="1">
      <alignment horizontal="right" vertical="top"/>
    </xf>
    <xf numFmtId="4" fontId="23" fillId="0" borderId="0" xfId="115" applyNumberFormat="1" applyFont="1" applyFill="1" applyBorder="1" applyAlignment="1" applyProtection="1">
      <alignment horizontal="right" wrapText="1"/>
    </xf>
    <xf numFmtId="4" fontId="11" fillId="0" borderId="0" xfId="115" applyNumberFormat="1" applyFont="1" applyFill="1" applyBorder="1" applyAlignment="1" applyProtection="1">
      <alignment horizontal="right" wrapText="1"/>
    </xf>
    <xf numFmtId="0" fontId="24" fillId="0" borderId="0" xfId="0" applyFont="1" applyFill="1"/>
    <xf numFmtId="4" fontId="11" fillId="0" borderId="0" xfId="0" applyNumberFormat="1" applyFont="1" applyFill="1" applyAlignment="1">
      <alignment horizontal="right" vertical="top" wrapText="1"/>
    </xf>
    <xf numFmtId="4" fontId="12" fillId="0" borderId="0" xfId="0" applyNumberFormat="1" applyFont="1" applyFill="1" applyAlignment="1">
      <alignment vertical="top" wrapText="1"/>
    </xf>
    <xf numFmtId="4" fontId="12" fillId="0" borderId="0" xfId="115" applyNumberFormat="1" applyFont="1" applyFill="1" applyBorder="1" applyAlignment="1" applyProtection="1">
      <alignment horizontal="right" wrapText="1"/>
    </xf>
    <xf numFmtId="4" fontId="11" fillId="0" borderId="0" xfId="0" applyNumberFormat="1" applyFont="1" applyFill="1" applyAlignment="1">
      <alignment horizontal="left"/>
    </xf>
    <xf numFmtId="4" fontId="12" fillId="0" borderId="0" xfId="0" applyNumberFormat="1" applyFont="1" applyFill="1" applyAlignment="1">
      <alignment horizontal="center"/>
    </xf>
    <xf numFmtId="4" fontId="23" fillId="0" borderId="0" xfId="115" applyNumberFormat="1" applyFont="1" applyFill="1" applyBorder="1" applyAlignment="1" applyProtection="1">
      <alignment horizontal="center" wrapText="1"/>
    </xf>
    <xf numFmtId="4" fontId="25" fillId="0" borderId="0" xfId="115" applyNumberFormat="1" applyFont="1" applyFill="1" applyBorder="1" applyAlignment="1" applyProtection="1">
      <alignment horizontal="right" wrapText="1"/>
    </xf>
    <xf numFmtId="4" fontId="20" fillId="0" borderId="0" xfId="0" applyNumberFormat="1" applyFont="1" applyFill="1"/>
    <xf numFmtId="4" fontId="12" fillId="0" borderId="0" xfId="0" applyNumberFormat="1" applyFont="1" applyFill="1" applyAlignment="1">
      <alignment horizontal="right"/>
    </xf>
    <xf numFmtId="4" fontId="11" fillId="0" borderId="0" xfId="115" applyNumberFormat="1" applyFont="1" applyFill="1" applyBorder="1" applyAlignment="1" applyProtection="1">
      <alignment horizontal="center" wrapText="1"/>
    </xf>
    <xf numFmtId="4" fontId="11" fillId="0" borderId="0" xfId="0" applyNumberFormat="1" applyFont="1" applyFill="1"/>
    <xf numFmtId="0" fontId="11" fillId="0" borderId="0" xfId="0" applyNumberFormat="1" applyFont="1" applyFill="1" applyAlignment="1">
      <alignment vertical="top" wrapText="1"/>
    </xf>
    <xf numFmtId="4" fontId="20" fillId="0" borderId="0" xfId="0" applyNumberFormat="1" applyFont="1" applyFill="1" applyAlignment="1">
      <alignment horizontal="center"/>
    </xf>
    <xf numFmtId="4" fontId="12" fillId="0" borderId="0" xfId="0" applyNumberFormat="1" applyFont="1" applyFill="1" applyAlignment="1">
      <alignment horizontal="left" vertical="top" wrapText="1"/>
    </xf>
    <xf numFmtId="4" fontId="11" fillId="0" borderId="0" xfId="0" applyNumberFormat="1" applyFont="1" applyFill="1" applyBorder="1" applyAlignment="1">
      <alignment horizontal="left"/>
    </xf>
    <xf numFmtId="0" fontId="14" fillId="0" borderId="0" xfId="0" applyNumberFormat="1" applyFont="1" applyFill="1" applyAlignment="1">
      <alignment horizontal="right" vertical="top"/>
    </xf>
    <xf numFmtId="4" fontId="21" fillId="0" borderId="0" xfId="0" applyNumberFormat="1" applyFont="1" applyFill="1" applyAlignment="1">
      <alignment vertical="top" wrapText="1"/>
    </xf>
    <xf numFmtId="0" fontId="28" fillId="0" borderId="0" xfId="0" applyFont="1" applyFill="1"/>
    <xf numFmtId="0" fontId="14" fillId="0" borderId="0" xfId="0" applyNumberFormat="1" applyFont="1" applyFill="1" applyAlignment="1">
      <alignment horizontal="center" vertical="center"/>
    </xf>
    <xf numFmtId="4" fontId="21" fillId="0" borderId="0" xfId="0" applyNumberFormat="1" applyFont="1" applyFill="1" applyBorder="1" applyAlignment="1">
      <alignment horizontal="left" vertical="center" wrapText="1"/>
    </xf>
    <xf numFmtId="0" fontId="11" fillId="0" borderId="0" xfId="0" applyFont="1" applyFill="1" applyBorder="1" applyAlignment="1">
      <alignment horizontal="center"/>
    </xf>
    <xf numFmtId="4" fontId="11" fillId="0" borderId="0" xfId="0" applyNumberFormat="1" applyFont="1" applyFill="1" applyBorder="1" applyAlignment="1">
      <alignment horizontal="center"/>
    </xf>
    <xf numFmtId="0" fontId="11" fillId="0" borderId="0" xfId="0" applyFont="1" applyFill="1" applyBorder="1" applyAlignment="1">
      <alignment horizontal="left"/>
    </xf>
    <xf numFmtId="0" fontId="12" fillId="0" borderId="0" xfId="0" applyFont="1" applyFill="1" applyBorder="1" applyAlignment="1">
      <alignment horizontal="center"/>
    </xf>
    <xf numFmtId="0" fontId="12" fillId="0" borderId="0" xfId="0" applyFont="1" applyFill="1" applyAlignment="1">
      <alignment horizontal="center"/>
    </xf>
    <xf numFmtId="0" fontId="12" fillId="0" borderId="0" xfId="0" applyFont="1" applyFill="1" applyAlignment="1">
      <alignment horizontal="left"/>
    </xf>
    <xf numFmtId="4" fontId="12" fillId="0" borderId="0" xfId="0" applyNumberFormat="1" applyFont="1" applyFill="1" applyAlignment="1">
      <alignment horizontal="center" wrapText="1"/>
    </xf>
    <xf numFmtId="0" fontId="12" fillId="0" borderId="0" xfId="0" applyFont="1" applyFill="1" applyAlignment="1">
      <alignment horizontal="center" wrapText="1"/>
    </xf>
    <xf numFmtId="4" fontId="12" fillId="0" borderId="0" xfId="0" applyNumberFormat="1" applyFont="1" applyFill="1" applyAlignment="1">
      <alignment horizontal="center" vertical="top"/>
    </xf>
    <xf numFmtId="0" fontId="12" fillId="0" borderId="0" xfId="0" applyFont="1" applyFill="1" applyAlignment="1">
      <alignment horizontal="center" vertical="top"/>
    </xf>
    <xf numFmtId="0" fontId="11" fillId="0" borderId="0" xfId="0" applyFont="1" applyFill="1"/>
    <xf numFmtId="0" fontId="12" fillId="0" borderId="0" xfId="0" applyFont="1" applyFill="1"/>
    <xf numFmtId="4" fontId="12" fillId="0" borderId="0" xfId="115" applyNumberFormat="1" applyFont="1" applyFill="1" applyBorder="1" applyAlignment="1" applyProtection="1">
      <alignment wrapText="1"/>
    </xf>
    <xf numFmtId="165" fontId="11" fillId="0" borderId="0" xfId="0" applyNumberFormat="1" applyFont="1" applyFill="1" applyAlignment="1">
      <alignment horizontal="left"/>
    </xf>
    <xf numFmtId="0" fontId="53" fillId="0" borderId="0" xfId="0" applyFont="1" applyAlignment="1">
      <alignment horizontal="left"/>
    </xf>
    <xf numFmtId="4" fontId="11" fillId="0" borderId="0" xfId="0" applyNumberFormat="1" applyFont="1" applyFill="1" applyAlignment="1">
      <alignment wrapText="1"/>
    </xf>
    <xf numFmtId="0" fontId="4" fillId="0" borderId="0" xfId="0" applyFont="1" applyFill="1" applyAlignment="1">
      <alignment horizontal="left"/>
    </xf>
    <xf numFmtId="0" fontId="3" fillId="0" borderId="0" xfId="0" applyFont="1" applyFill="1" applyAlignment="1">
      <alignment horizontal="left"/>
    </xf>
    <xf numFmtId="0" fontId="5" fillId="0" borderId="0" xfId="0" applyFont="1" applyFill="1" applyAlignment="1">
      <alignment horizontal="left"/>
    </xf>
    <xf numFmtId="0" fontId="4" fillId="0" borderId="0" xfId="0" applyFont="1" applyFill="1" applyAlignment="1">
      <alignment vertical="top" wrapText="1"/>
    </xf>
    <xf numFmtId="164" fontId="12" fillId="0" borderId="0" xfId="278" applyFont="1" applyFill="1" applyAlignment="1">
      <alignment horizontal="center" vertical="center"/>
    </xf>
    <xf numFmtId="0" fontId="13" fillId="0" borderId="0" xfId="0" applyFont="1" applyFill="1" applyBorder="1" applyAlignment="1">
      <alignment horizontal="left" vertical="center" wrapText="1"/>
    </xf>
    <xf numFmtId="0" fontId="11" fillId="0" borderId="0" xfId="0" applyFont="1" applyFill="1" applyAlignment="1">
      <alignment vertical="center"/>
    </xf>
    <xf numFmtId="0" fontId="12" fillId="0" borderId="0" xfId="0" applyFont="1" applyFill="1" applyAlignment="1">
      <alignment vertical="top" wrapText="1"/>
    </xf>
    <xf numFmtId="0" fontId="12" fillId="0" borderId="0" xfId="0" applyFont="1" applyFill="1" applyAlignment="1">
      <alignment vertical="center"/>
    </xf>
    <xf numFmtId="0" fontId="11" fillId="0" borderId="0" xfId="0" applyFont="1" applyFill="1" applyBorder="1" applyAlignment="1">
      <alignment horizontal="center" wrapText="1"/>
    </xf>
    <xf numFmtId="0" fontId="14" fillId="0" borderId="0" xfId="0" applyFont="1" applyFill="1" applyBorder="1" applyAlignment="1">
      <alignment horizontal="left" vertical="center" wrapText="1"/>
    </xf>
    <xf numFmtId="0" fontId="15" fillId="0" borderId="0" xfId="0" applyFont="1" applyFill="1" applyAlignment="1">
      <alignment horizontal="center" vertical="center"/>
    </xf>
    <xf numFmtId="164" fontId="11" fillId="0" borderId="0" xfId="278" applyFont="1" applyFill="1"/>
    <xf numFmtId="0" fontId="15" fillId="0" borderId="0" xfId="0" applyFont="1" applyFill="1" applyAlignment="1">
      <alignment horizontal="left" vertical="top"/>
    </xf>
    <xf numFmtId="0" fontId="17" fillId="0" borderId="0" xfId="0" applyFont="1" applyFill="1"/>
    <xf numFmtId="0" fontId="18" fillId="0" borderId="0" xfId="0" applyFont="1" applyFill="1"/>
    <xf numFmtId="0" fontId="14" fillId="0" borderId="0" xfId="0" applyFont="1" applyFill="1"/>
    <xf numFmtId="0" fontId="17" fillId="0" borderId="0" xfId="0" applyFont="1" applyFill="1" applyAlignment="1">
      <alignment vertical="top" wrapText="1"/>
    </xf>
    <xf numFmtId="0" fontId="19" fillId="0" borderId="0" xfId="0" applyFont="1" applyFill="1"/>
    <xf numFmtId="164" fontId="17" fillId="0" borderId="0" xfId="278" applyFont="1" applyFill="1" applyAlignment="1">
      <alignment horizontal="center" vertical="center"/>
    </xf>
    <xf numFmtId="164" fontId="12" fillId="0" borderId="0" xfId="278" applyFont="1" applyFill="1" applyAlignment="1">
      <alignment vertical="top" wrapText="1"/>
    </xf>
    <xf numFmtId="17" fontId="9" fillId="0" borderId="0" xfId="0" applyNumberFormat="1" applyFont="1" applyFill="1" applyAlignment="1">
      <alignment horizontal="right" vertical="center"/>
    </xf>
    <xf numFmtId="0" fontId="14" fillId="0" borderId="0" xfId="0" applyNumberFormat="1" applyFont="1" applyFill="1" applyAlignment="1">
      <alignment horizontal="right" vertical="center" wrapText="1"/>
    </xf>
    <xf numFmtId="0" fontId="14" fillId="0" borderId="0" xfId="0" applyFont="1" applyFill="1" applyAlignment="1">
      <alignment horizontal="left" vertical="center"/>
    </xf>
    <xf numFmtId="4" fontId="14" fillId="0" borderId="0" xfId="0" applyNumberFormat="1" applyFont="1" applyFill="1" applyAlignment="1">
      <alignment horizontal="left"/>
    </xf>
    <xf numFmtId="4" fontId="21" fillId="0" borderId="0" xfId="115" applyNumberFormat="1" applyFont="1" applyFill="1" applyBorder="1" applyAlignment="1" applyProtection="1">
      <alignment horizontal="right" wrapText="1"/>
    </xf>
    <xf numFmtId="4" fontId="14" fillId="0" borderId="0" xfId="115" applyNumberFormat="1" applyFont="1" applyFill="1" applyBorder="1" applyAlignment="1" applyProtection="1">
      <alignment horizontal="right" wrapText="1"/>
    </xf>
    <xf numFmtId="4" fontId="14" fillId="0" borderId="0" xfId="0" applyNumberFormat="1" applyFont="1" applyFill="1"/>
    <xf numFmtId="0" fontId="22" fillId="0" borderId="0" xfId="0" applyFont="1" applyFill="1"/>
    <xf numFmtId="4" fontId="25" fillId="0" borderId="0" xfId="0" applyNumberFormat="1" applyFont="1" applyFill="1" applyAlignment="1">
      <alignment wrapText="1"/>
    </xf>
    <xf numFmtId="4" fontId="23" fillId="0" borderId="0" xfId="115" applyNumberFormat="1" applyFont="1" applyFill="1" applyBorder="1" applyAlignment="1" applyProtection="1">
      <alignment wrapText="1"/>
    </xf>
    <xf numFmtId="4" fontId="25" fillId="0" borderId="0" xfId="115" applyNumberFormat="1" applyFont="1" applyFill="1" applyBorder="1" applyAlignment="1" applyProtection="1">
      <alignment wrapText="1"/>
    </xf>
    <xf numFmtId="4" fontId="20" fillId="0" borderId="0" xfId="0" applyNumberFormat="1" applyFont="1" applyFill="1" applyAlignment="1">
      <alignment horizontal="center" wrapText="1"/>
    </xf>
    <xf numFmtId="4" fontId="11" fillId="0" borderId="0" xfId="0" applyNumberFormat="1" applyFont="1" applyFill="1" applyBorder="1" applyAlignment="1">
      <alignment horizontal="right" wrapText="1"/>
    </xf>
    <xf numFmtId="4" fontId="55" fillId="0" borderId="0" xfId="0" applyNumberFormat="1" applyFont="1" applyFill="1"/>
    <xf numFmtId="4" fontId="11" fillId="0" borderId="0" xfId="0" applyNumberFormat="1" applyFont="1" applyFill="1" applyAlignment="1">
      <alignment vertical="top" wrapText="1"/>
    </xf>
    <xf numFmtId="4" fontId="23" fillId="0" borderId="0" xfId="0" applyNumberFormat="1" applyFont="1" applyFill="1" applyAlignment="1">
      <alignment horizontal="center" wrapText="1"/>
    </xf>
    <xf numFmtId="0" fontId="54" fillId="0" borderId="15" xfId="0" applyFont="1" applyFill="1" applyBorder="1" applyAlignment="1">
      <alignment horizontal="center" vertical="center"/>
    </xf>
    <xf numFmtId="0" fontId="54" fillId="0" borderId="16" xfId="0" applyFont="1" applyFill="1" applyBorder="1" applyAlignment="1">
      <alignment horizontal="center"/>
    </xf>
    <xf numFmtId="0" fontId="54" fillId="0" borderId="17" xfId="0" applyFont="1" applyFill="1" applyBorder="1" applyAlignment="1">
      <alignment horizontal="center"/>
    </xf>
    <xf numFmtId="0" fontId="54" fillId="0" borderId="16" xfId="0" applyFont="1" applyFill="1" applyBorder="1" applyAlignment="1">
      <alignment horizontal="center" vertical="center"/>
    </xf>
    <xf numFmtId="0" fontId="57" fillId="0" borderId="18" xfId="0" applyFont="1" applyFill="1" applyBorder="1" applyAlignment="1">
      <alignment horizontal="center"/>
    </xf>
    <xf numFmtId="0" fontId="14" fillId="0" borderId="19" xfId="0" applyFont="1" applyFill="1" applyBorder="1" applyAlignment="1">
      <alignment horizontal="left" vertical="center"/>
    </xf>
    <xf numFmtId="0" fontId="14" fillId="0" borderId="21" xfId="0" applyFont="1" applyFill="1" applyBorder="1" applyAlignment="1">
      <alignment horizontal="left" vertical="center"/>
    </xf>
    <xf numFmtId="0" fontId="16" fillId="0" borderId="22" xfId="0" applyFont="1" applyFill="1" applyBorder="1" applyAlignment="1">
      <alignment horizontal="right" vertical="center" wrapText="1"/>
    </xf>
    <xf numFmtId="0" fontId="58" fillId="0" borderId="21" xfId="0" applyFont="1" applyFill="1" applyBorder="1" applyAlignment="1">
      <alignment horizontal="right" vertical="center" wrapText="1"/>
    </xf>
    <xf numFmtId="0" fontId="58" fillId="0" borderId="23" xfId="0" applyFont="1" applyFill="1" applyBorder="1" applyAlignment="1">
      <alignment horizontal="right" vertical="center" wrapText="1"/>
    </xf>
    <xf numFmtId="4" fontId="16" fillId="0" borderId="19" xfId="278" applyNumberFormat="1" applyFont="1" applyFill="1" applyBorder="1" applyAlignment="1">
      <alignment horizontal="center" vertical="center"/>
    </xf>
    <xf numFmtId="4" fontId="16" fillId="0" borderId="24" xfId="278" applyNumberFormat="1" applyFont="1" applyFill="1" applyBorder="1" applyAlignment="1">
      <alignment horizontal="center" vertical="center"/>
    </xf>
    <xf numFmtId="4" fontId="16" fillId="0" borderId="21" xfId="278" applyNumberFormat="1" applyFont="1" applyFill="1" applyBorder="1" applyAlignment="1">
      <alignment horizontal="center" vertical="center"/>
    </xf>
    <xf numFmtId="4" fontId="16" fillId="0" borderId="26" xfId="278" applyNumberFormat="1" applyFont="1" applyFill="1" applyBorder="1" applyAlignment="1">
      <alignment horizontal="center" vertical="center"/>
    </xf>
    <xf numFmtId="4" fontId="16" fillId="0" borderId="22" xfId="278" applyNumberFormat="1" applyFont="1" applyFill="1" applyBorder="1" applyAlignment="1">
      <alignment horizontal="center" vertical="center"/>
    </xf>
    <xf numFmtId="4" fontId="16" fillId="0" borderId="27" xfId="278" applyNumberFormat="1" applyFont="1" applyFill="1" applyBorder="1" applyAlignment="1">
      <alignment horizontal="center" vertical="center"/>
    </xf>
    <xf numFmtId="4" fontId="29" fillId="0" borderId="21" xfId="278" applyNumberFormat="1" applyFont="1" applyFill="1" applyBorder="1" applyAlignment="1">
      <alignment horizontal="center" vertical="center"/>
    </xf>
    <xf numFmtId="4" fontId="29" fillId="0" borderId="26" xfId="278" applyNumberFormat="1" applyFont="1" applyFill="1" applyBorder="1" applyAlignment="1">
      <alignment horizontal="center" vertical="center"/>
    </xf>
    <xf numFmtId="4" fontId="29" fillId="0" borderId="28" xfId="278" applyNumberFormat="1" applyFont="1" applyFill="1" applyBorder="1" applyAlignment="1">
      <alignment horizontal="center" vertical="center"/>
    </xf>
    <xf numFmtId="4" fontId="29" fillId="0" borderId="29" xfId="278" applyNumberFormat="1" applyFont="1" applyFill="1" applyBorder="1" applyAlignment="1">
      <alignment horizontal="center" vertical="center"/>
    </xf>
    <xf numFmtId="4" fontId="60" fillId="0" borderId="0" xfId="115" applyNumberFormat="1" applyFont="1" applyFill="1" applyBorder="1" applyAlignment="1" applyProtection="1">
      <alignment horizontal="right" wrapText="1"/>
    </xf>
    <xf numFmtId="4" fontId="59" fillId="0" borderId="0" xfId="115" applyNumberFormat="1" applyFont="1" applyFill="1" applyBorder="1" applyAlignment="1" applyProtection="1">
      <alignment horizontal="right" wrapText="1"/>
    </xf>
    <xf numFmtId="4" fontId="60" fillId="0" borderId="0" xfId="0" applyNumberFormat="1" applyFont="1" applyFill="1" applyAlignment="1">
      <alignment wrapText="1"/>
    </xf>
    <xf numFmtId="4" fontId="23" fillId="0" borderId="30" xfId="115" applyNumberFormat="1" applyFont="1" applyFill="1" applyBorder="1" applyAlignment="1" applyProtection="1">
      <alignment wrapText="1"/>
    </xf>
    <xf numFmtId="4" fontId="25" fillId="0" borderId="30" xfId="115" applyNumberFormat="1" applyFont="1" applyFill="1" applyBorder="1" applyAlignment="1" applyProtection="1">
      <alignment wrapText="1"/>
    </xf>
    <xf numFmtId="4" fontId="11" fillId="0" borderId="30" xfId="115" applyNumberFormat="1" applyFont="1" applyFill="1" applyBorder="1" applyAlignment="1" applyProtection="1">
      <alignment wrapText="1"/>
    </xf>
    <xf numFmtId="4" fontId="25" fillId="0" borderId="30" xfId="0" applyNumberFormat="1" applyFont="1" applyFill="1" applyBorder="1" applyAlignment="1">
      <alignment wrapText="1"/>
    </xf>
    <xf numFmtId="4" fontId="11" fillId="0" borderId="30" xfId="0" applyNumberFormat="1" applyFont="1" applyFill="1" applyBorder="1" applyAlignment="1">
      <alignment wrapText="1"/>
    </xf>
    <xf numFmtId="4" fontId="11" fillId="0" borderId="30" xfId="115" applyNumberFormat="1" applyFont="1" applyFill="1" applyBorder="1" applyAlignment="1" applyProtection="1">
      <alignment horizontal="right" wrapText="1"/>
    </xf>
    <xf numFmtId="4" fontId="23" fillId="0" borderId="30" xfId="115" applyNumberFormat="1" applyFont="1" applyFill="1" applyBorder="1" applyAlignment="1" applyProtection="1">
      <alignment horizontal="right" wrapText="1"/>
    </xf>
    <xf numFmtId="4" fontId="11" fillId="0" borderId="31" xfId="115" applyNumberFormat="1" applyFont="1" applyFill="1" applyBorder="1" applyAlignment="1" applyProtection="1">
      <alignment horizontal="right" wrapText="1"/>
    </xf>
    <xf numFmtId="4" fontId="23" fillId="0" borderId="25" xfId="115" applyNumberFormat="1" applyFont="1" applyFill="1" applyBorder="1" applyAlignment="1" applyProtection="1">
      <alignment horizontal="right" wrapText="1"/>
    </xf>
    <xf numFmtId="4" fontId="61" fillId="0" borderId="0" xfId="0" applyNumberFormat="1" applyFont="1" applyFill="1"/>
    <xf numFmtId="4" fontId="23" fillId="0" borderId="20" xfId="0" applyNumberFormat="1" applyFont="1" applyFill="1" applyBorder="1" applyAlignment="1">
      <alignment vertical="top" wrapText="1"/>
    </xf>
    <xf numFmtId="4" fontId="11" fillId="0" borderId="31" xfId="0" applyNumberFormat="1" applyFont="1" applyFill="1" applyBorder="1" applyAlignment="1">
      <alignment horizontal="left"/>
    </xf>
    <xf numFmtId="4" fontId="23" fillId="0" borderId="31" xfId="115" applyNumberFormat="1" applyFont="1" applyFill="1" applyBorder="1" applyAlignment="1" applyProtection="1">
      <alignment horizontal="right" wrapText="1"/>
    </xf>
    <xf numFmtId="4" fontId="12" fillId="0" borderId="25" xfId="0" applyNumberFormat="1" applyFont="1" applyFill="1" applyBorder="1"/>
    <xf numFmtId="4" fontId="11" fillId="0" borderId="32" xfId="115" applyNumberFormat="1" applyFont="1" applyFill="1" applyBorder="1" applyAlignment="1" applyProtection="1">
      <alignment horizontal="right" wrapText="1"/>
    </xf>
    <xf numFmtId="4" fontId="21" fillId="0" borderId="20" xfId="0" applyNumberFormat="1" applyFont="1" applyFill="1" applyBorder="1" applyAlignment="1">
      <alignment horizontal="left" vertical="center" wrapText="1"/>
    </xf>
    <xf numFmtId="4" fontId="11" fillId="0" borderId="31" xfId="115" applyNumberFormat="1" applyFont="1" applyFill="1" applyBorder="1" applyAlignment="1" applyProtection="1">
      <alignment horizontal="right" vertical="center" wrapText="1"/>
    </xf>
    <xf numFmtId="4" fontId="54" fillId="0" borderId="31" xfId="115" applyNumberFormat="1" applyFont="1" applyFill="1" applyBorder="1" applyAlignment="1" applyProtection="1">
      <alignment horizontal="right" vertical="center" wrapText="1"/>
    </xf>
    <xf numFmtId="4" fontId="24" fillId="0" borderId="0" xfId="0" applyNumberFormat="1" applyFont="1" applyFill="1" applyAlignment="1">
      <alignment horizontal="left" vertical="top" wrapText="1"/>
    </xf>
    <xf numFmtId="4" fontId="11" fillId="0" borderId="0" xfId="0" applyNumberFormat="1" applyFont="1" applyFill="1" applyBorder="1" applyAlignment="1">
      <alignment wrapText="1"/>
    </xf>
    <xf numFmtId="4" fontId="25" fillId="0" borderId="0" xfId="0" applyNumberFormat="1" applyFont="1" applyFill="1" applyBorder="1" applyAlignment="1">
      <alignment wrapText="1"/>
    </xf>
  </cellXfs>
  <cellStyles count="295">
    <cellStyle name="20 % – Poudarek1 2" xfId="1"/>
    <cellStyle name="20 % – Poudarek1 3" xfId="2"/>
    <cellStyle name="20 % – Poudarek2 2" xfId="3"/>
    <cellStyle name="20 % – Poudarek2 3" xfId="4"/>
    <cellStyle name="20 % – Poudarek3 2" xfId="5"/>
    <cellStyle name="20 % – Poudarek3 3" xfId="6"/>
    <cellStyle name="20 % – Poudarek4 2" xfId="7"/>
    <cellStyle name="20 % – Poudarek4 3" xfId="8"/>
    <cellStyle name="20 % – Poudarek5 2" xfId="9"/>
    <cellStyle name="20 % – Poudarek5 3" xfId="10"/>
    <cellStyle name="20 % – Poudarek6 2" xfId="11"/>
    <cellStyle name="20 % – Poudarek6 3" xfId="12"/>
    <cellStyle name="20% - Accent1" xfId="13"/>
    <cellStyle name="20% - Accent2" xfId="14"/>
    <cellStyle name="20% - Accent3" xfId="15"/>
    <cellStyle name="20% - Accent4" xfId="16"/>
    <cellStyle name="20% - Accent5" xfId="17"/>
    <cellStyle name="20% - Accent6" xfId="18"/>
    <cellStyle name="40 % – Poudarek1 2" xfId="19"/>
    <cellStyle name="40 % – Poudarek1 3" xfId="20"/>
    <cellStyle name="40 % – Poudarek2 2" xfId="21"/>
    <cellStyle name="40 % – Poudarek2 3" xfId="22"/>
    <cellStyle name="40 % – Poudarek3 2" xfId="23"/>
    <cellStyle name="40 % – Poudarek3 3" xfId="24"/>
    <cellStyle name="40 % – Poudarek4 2" xfId="25"/>
    <cellStyle name="40 % – Poudarek4 3" xfId="26"/>
    <cellStyle name="40 % – Poudarek5 2" xfId="27"/>
    <cellStyle name="40 % – Poudarek5 3" xfId="28"/>
    <cellStyle name="40 % – Poudarek6 2" xfId="29"/>
    <cellStyle name="40 % – Poudarek6 3" xfId="30"/>
    <cellStyle name="40% - Accent1" xfId="31"/>
    <cellStyle name="40% - Accent2" xfId="32"/>
    <cellStyle name="40% - Accent3" xfId="33"/>
    <cellStyle name="40% - Accent4" xfId="34"/>
    <cellStyle name="40% - Accent5" xfId="35"/>
    <cellStyle name="40% - Accent6" xfId="36"/>
    <cellStyle name="60 % – Poudarek1 2" xfId="37"/>
    <cellStyle name="60 % – Poudarek1 3" xfId="38"/>
    <cellStyle name="60 % – Poudarek2 2" xfId="39"/>
    <cellStyle name="60 % – Poudarek2 3" xfId="40"/>
    <cellStyle name="60 % – Poudarek3 2" xfId="41"/>
    <cellStyle name="60 % – Poudarek3 3" xfId="42"/>
    <cellStyle name="60 % – Poudarek4 2" xfId="43"/>
    <cellStyle name="60 % – Poudarek4 3" xfId="44"/>
    <cellStyle name="60 % – Poudarek5 2" xfId="45"/>
    <cellStyle name="60 % – Poudarek5 3" xfId="46"/>
    <cellStyle name="60 % – Poudarek6 2" xfId="47"/>
    <cellStyle name="60 % – Poudarek6 3" xfId="48"/>
    <cellStyle name="60% - Accent1" xfId="49"/>
    <cellStyle name="60% - Accent2" xfId="50"/>
    <cellStyle name="60% - Accent3" xfId="51"/>
    <cellStyle name="60% - Accent4" xfId="52"/>
    <cellStyle name="60% - Accent5" xfId="53"/>
    <cellStyle name="60% - Accent6" xfId="54"/>
    <cellStyle name="Accent1" xfId="55"/>
    <cellStyle name="Accent1 2" xfId="56"/>
    <cellStyle name="Accent2" xfId="57"/>
    <cellStyle name="Accent2 2" xfId="58"/>
    <cellStyle name="Accent3" xfId="59"/>
    <cellStyle name="Accent3 2" xfId="60"/>
    <cellStyle name="Accent4" xfId="61"/>
    <cellStyle name="Accent4 2" xfId="62"/>
    <cellStyle name="Accent5" xfId="63"/>
    <cellStyle name="Accent5 2" xfId="64"/>
    <cellStyle name="Accent6" xfId="65"/>
    <cellStyle name="Accent6 2" xfId="66"/>
    <cellStyle name="Bad" xfId="67"/>
    <cellStyle name="Bad 2" xfId="68"/>
    <cellStyle name="Calculation" xfId="69"/>
    <cellStyle name="Calculation 2" xfId="70"/>
    <cellStyle name="cena" xfId="71"/>
    <cellStyle name="cena 2" xfId="72"/>
    <cellStyle name="Check Cell" xfId="73"/>
    <cellStyle name="Check Cell 2" xfId="74"/>
    <cellStyle name="Comma 2" xfId="75"/>
    <cellStyle name="Comma 2 2" xfId="76"/>
    <cellStyle name="Comma 2 2 2" xfId="77"/>
    <cellStyle name="Comma 2 2 2 2" xfId="78"/>
    <cellStyle name="Comma 2 2 2 3" xfId="79"/>
    <cellStyle name="Comma 2 2 2 4" xfId="80"/>
    <cellStyle name="Comma 2 2 2 5" xfId="81"/>
    <cellStyle name="Comma 2 2 3" xfId="82"/>
    <cellStyle name="Comma 2 2 4" xfId="83"/>
    <cellStyle name="Comma 2 2 5" xfId="84"/>
    <cellStyle name="Comma 2 3" xfId="85"/>
    <cellStyle name="Comma 2 3 2" xfId="86"/>
    <cellStyle name="Comma 2 4" xfId="87"/>
    <cellStyle name="Comma 2 5" xfId="88"/>
    <cellStyle name="Comma 2 6" xfId="89"/>
    <cellStyle name="Comma 3" xfId="90"/>
    <cellStyle name="Comma 3 2" xfId="91"/>
    <cellStyle name="Comma 3 2 2" xfId="92"/>
    <cellStyle name="Comma 3 3" xfId="93"/>
    <cellStyle name="Comma 4" xfId="94"/>
    <cellStyle name="Comma 4 2" xfId="95"/>
    <cellStyle name="Comma 5" xfId="96"/>
    <cellStyle name="Comma0" xfId="97"/>
    <cellStyle name="Comma0 2" xfId="98"/>
    <cellStyle name="Comma0 3" xfId="99"/>
    <cellStyle name="Currency0" xfId="100"/>
    <cellStyle name="Currency0 2" xfId="101"/>
    <cellStyle name="Currency0 3" xfId="102"/>
    <cellStyle name="Date" xfId="103"/>
    <cellStyle name="Date 2" xfId="104"/>
    <cellStyle name="Date 3" xfId="105"/>
    <cellStyle name="Dobro 2" xfId="106"/>
    <cellStyle name="Dobro 3" xfId="107"/>
    <cellStyle name="Excel_BuiltIn_Comma" xfId="108"/>
    <cellStyle name="Explanatory Text" xfId="109"/>
    <cellStyle name="Explanatory Text 2" xfId="110"/>
    <cellStyle name="Fixed" xfId="111"/>
    <cellStyle name="Fixed 2" xfId="112"/>
    <cellStyle name="Fixed 3" xfId="113"/>
    <cellStyle name="Good" xfId="114"/>
    <cellStyle name="Heading 1" xfId="115"/>
    <cellStyle name="Heading 1 2" xfId="116"/>
    <cellStyle name="Heading 2" xfId="117"/>
    <cellStyle name="Heading 2 2" xfId="118"/>
    <cellStyle name="Heading 3" xfId="119"/>
    <cellStyle name="Heading 3 2" xfId="120"/>
    <cellStyle name="Heading 4" xfId="121"/>
    <cellStyle name="Heading 4 2" xfId="122"/>
    <cellStyle name="Hiperpovezava 2" xfId="123"/>
    <cellStyle name="Input" xfId="124"/>
    <cellStyle name="Input 2" xfId="125"/>
    <cellStyle name="Izhod 2" xfId="126"/>
    <cellStyle name="Izhod 3" xfId="127"/>
    <cellStyle name="Linked Cell" xfId="128"/>
    <cellStyle name="Linked Cell 2" xfId="129"/>
    <cellStyle name="Naslov 1 2" xfId="130"/>
    <cellStyle name="Naslov 1 3" xfId="131"/>
    <cellStyle name="Naslov 1 4" xfId="132"/>
    <cellStyle name="Naslov 1 5" xfId="133"/>
    <cellStyle name="Naslov 2 2" xfId="134"/>
    <cellStyle name="Naslov 2 3" xfId="135"/>
    <cellStyle name="Naslov 2 4" xfId="136"/>
    <cellStyle name="Naslov 2 5" xfId="137"/>
    <cellStyle name="Naslov 3 2" xfId="138"/>
    <cellStyle name="Naslov 3 3" xfId="139"/>
    <cellStyle name="Naslov 3 4" xfId="140"/>
    <cellStyle name="Naslov 3 5" xfId="141"/>
    <cellStyle name="Naslov 4 2" xfId="142"/>
    <cellStyle name="Naslov 4 3" xfId="143"/>
    <cellStyle name="Naslov 4 4" xfId="144"/>
    <cellStyle name="Naslov 4 5" xfId="145"/>
    <cellStyle name="Naslov 5" xfId="146"/>
    <cellStyle name="Naslov 6" xfId="147"/>
    <cellStyle name="Navadno" xfId="0" builtinId="0"/>
    <cellStyle name="Navadno 2" xfId="148"/>
    <cellStyle name="Navadno 2 2" xfId="149"/>
    <cellStyle name="Navadno 2 2 2" xfId="150"/>
    <cellStyle name="Navadno 2 3" xfId="151"/>
    <cellStyle name="Navadno 2 4" xfId="152"/>
    <cellStyle name="Navadno 2 5" xfId="153"/>
    <cellStyle name="Navadno 2 6" xfId="154"/>
    <cellStyle name="Navadno 3" xfId="155"/>
    <cellStyle name="Navadno 3 2" xfId="156"/>
    <cellStyle name="Navadno 3 2 2" xfId="157"/>
    <cellStyle name="Navadno 3 2 3" xfId="158"/>
    <cellStyle name="Navadno 3 2 4" xfId="159"/>
    <cellStyle name="Navadno 3 2 5" xfId="160"/>
    <cellStyle name="Navadno 3 3" xfId="161"/>
    <cellStyle name="Navadno 3 4" xfId="162"/>
    <cellStyle name="Navadno 3 5" xfId="163"/>
    <cellStyle name="Navadno 4" xfId="164"/>
    <cellStyle name="Navadno 4 2" xfId="165"/>
    <cellStyle name="Navadno 5" xfId="166"/>
    <cellStyle name="Navadno 5 2" xfId="167"/>
    <cellStyle name="Navadno 6" xfId="168"/>
    <cellStyle name="Navadno 7" xfId="169"/>
    <cellStyle name="Navadno 8" xfId="170"/>
    <cellStyle name="Neutral" xfId="171"/>
    <cellStyle name="Neutral 2" xfId="172"/>
    <cellStyle name="Nevtralno 2" xfId="173"/>
    <cellStyle name="Nevtralno 3" xfId="174"/>
    <cellStyle name="Nevtralno 4" xfId="175"/>
    <cellStyle name="Nevtralno 5" xfId="176"/>
    <cellStyle name="Normal 2" xfId="177"/>
    <cellStyle name="Normal 2 2" xfId="178"/>
    <cellStyle name="Normal 2 2 2" xfId="179"/>
    <cellStyle name="Normal 2 2 2 2" xfId="180"/>
    <cellStyle name="Normal 2 2 2 3" xfId="181"/>
    <cellStyle name="Normal 2 2 2 4" xfId="182"/>
    <cellStyle name="Normal 2 2 2 5" xfId="183"/>
    <cellStyle name="Normal 2 2 3" xfId="184"/>
    <cellStyle name="Normal 2 2 4" xfId="185"/>
    <cellStyle name="Normal 2 2 5" xfId="186"/>
    <cellStyle name="Normal 2 3" xfId="187"/>
    <cellStyle name="Normal 2 4" xfId="188"/>
    <cellStyle name="Normal 2 5" xfId="189"/>
    <cellStyle name="Normal 2 6" xfId="190"/>
    <cellStyle name="Normal 2 7" xfId="191"/>
    <cellStyle name="Normal 2 8" xfId="192"/>
    <cellStyle name="Normal 3" xfId="193"/>
    <cellStyle name="Normal 3 2" xfId="194"/>
    <cellStyle name="Normal 3 3" xfId="195"/>
    <cellStyle name="Normal 4" xfId="196"/>
    <cellStyle name="Normal 5" xfId="197"/>
    <cellStyle name="Normal 5 2" xfId="198"/>
    <cellStyle name="Normal 6" xfId="199"/>
    <cellStyle name="Note" xfId="200"/>
    <cellStyle name="Note 2" xfId="201"/>
    <cellStyle name="Opomba 2" xfId="202"/>
    <cellStyle name="Opomba 3" xfId="203"/>
    <cellStyle name="Opomba 4" xfId="204"/>
    <cellStyle name="Opomba 5" xfId="205"/>
    <cellStyle name="Opozorilo 2" xfId="206"/>
    <cellStyle name="Opozorilo 3" xfId="207"/>
    <cellStyle name="Output" xfId="208"/>
    <cellStyle name="Percent 2" xfId="209"/>
    <cellStyle name="Percent 2 2" xfId="210"/>
    <cellStyle name="Percent 2 2 2" xfId="211"/>
    <cellStyle name="Percent 2 2 2 2" xfId="212"/>
    <cellStyle name="Percent 2 2 2 3" xfId="213"/>
    <cellStyle name="Percent 2 2 2 4" xfId="214"/>
    <cellStyle name="Percent 2 2 2 5" xfId="215"/>
    <cellStyle name="Percent 2 2 3" xfId="216"/>
    <cellStyle name="Percent 2 2 4" xfId="217"/>
    <cellStyle name="Percent 2 2 5" xfId="218"/>
    <cellStyle name="Percent 2 3" xfId="219"/>
    <cellStyle name="Percent 2 4" xfId="220"/>
    <cellStyle name="Percent 2 5" xfId="221"/>
    <cellStyle name="Percent 2 6" xfId="222"/>
    <cellStyle name="Percent 2 7" xfId="223"/>
    <cellStyle name="Percent 3" xfId="224"/>
    <cellStyle name="Percent 3 2" xfId="225"/>
    <cellStyle name="Percent 3 2 2" xfId="226"/>
    <cellStyle name="Percent 4" xfId="227"/>
    <cellStyle name="Percent 4 2" xfId="228"/>
    <cellStyle name="Percent 5" xfId="229"/>
    <cellStyle name="Pojasnjevalno besedilo 2" xfId="230"/>
    <cellStyle name="Pojasnjevalno besedilo 3" xfId="231"/>
    <cellStyle name="Pojasnjevalno besedilo 4" xfId="232"/>
    <cellStyle name="Pojasnjevalno besedilo 5" xfId="233"/>
    <cellStyle name="popis" xfId="234"/>
    <cellStyle name="Poudarek1 2" xfId="235"/>
    <cellStyle name="Poudarek1 3" xfId="236"/>
    <cellStyle name="Poudarek1 4" xfId="237"/>
    <cellStyle name="Poudarek1 5" xfId="238"/>
    <cellStyle name="Poudarek2 2" xfId="239"/>
    <cellStyle name="Poudarek2 3" xfId="240"/>
    <cellStyle name="Poudarek2 4" xfId="241"/>
    <cellStyle name="Poudarek2 5" xfId="242"/>
    <cellStyle name="Poudarek3 2" xfId="243"/>
    <cellStyle name="Poudarek3 3" xfId="244"/>
    <cellStyle name="Poudarek3 4" xfId="245"/>
    <cellStyle name="Poudarek3 5" xfId="246"/>
    <cellStyle name="Poudarek4 2" xfId="247"/>
    <cellStyle name="Poudarek4 3" xfId="248"/>
    <cellStyle name="Poudarek4 4" xfId="249"/>
    <cellStyle name="Poudarek4 5" xfId="250"/>
    <cellStyle name="Poudarek5 2" xfId="251"/>
    <cellStyle name="Poudarek5 3" xfId="252"/>
    <cellStyle name="Poudarek5 4" xfId="253"/>
    <cellStyle name="Poudarek5 5" xfId="254"/>
    <cellStyle name="Poudarek6 2" xfId="255"/>
    <cellStyle name="Poudarek6 3" xfId="256"/>
    <cellStyle name="Poudarek6 4" xfId="257"/>
    <cellStyle name="Poudarek6 5" xfId="258"/>
    <cellStyle name="Povezana celica 2" xfId="259"/>
    <cellStyle name="Povezana celica 3" xfId="260"/>
    <cellStyle name="Povezana celica 4" xfId="261"/>
    <cellStyle name="Povezana celica 5" xfId="262"/>
    <cellStyle name="Preveri celico 2" xfId="263"/>
    <cellStyle name="Preveri celico 3" xfId="264"/>
    <cellStyle name="Preveri celico 4" xfId="265"/>
    <cellStyle name="Preveri celico 5" xfId="266"/>
    <cellStyle name="Računanje 2" xfId="267"/>
    <cellStyle name="Računanje 3" xfId="268"/>
    <cellStyle name="Računanje 4" xfId="269"/>
    <cellStyle name="Računanje 5" xfId="270"/>
    <cellStyle name="Slabo 2" xfId="271"/>
    <cellStyle name="Slabo 3" xfId="272"/>
    <cellStyle name="Slabo 4" xfId="273"/>
    <cellStyle name="Slabo 5" xfId="274"/>
    <cellStyle name="TableStyleLight1" xfId="275"/>
    <cellStyle name="Total" xfId="276"/>
    <cellStyle name="Total 2" xfId="277"/>
    <cellStyle name="Vejica" xfId="278" builtinId="3"/>
    <cellStyle name="Vejica 11" xfId="279"/>
    <cellStyle name="Vejica 12" xfId="280"/>
    <cellStyle name="Vejica 13" xfId="281"/>
    <cellStyle name="Vejica 6" xfId="282"/>
    <cellStyle name="Vejica 7" xfId="283"/>
    <cellStyle name="Vejica 8" xfId="284"/>
    <cellStyle name="Vejica 9" xfId="285"/>
    <cellStyle name="Vnos 2" xfId="286"/>
    <cellStyle name="Vnos 3" xfId="287"/>
    <cellStyle name="Vnos 4" xfId="288"/>
    <cellStyle name="Vnos 5" xfId="289"/>
    <cellStyle name="Vsota 2" xfId="290"/>
    <cellStyle name="Vsota 3" xfId="291"/>
    <cellStyle name="Vsota 4" xfId="292"/>
    <cellStyle name="Vsota 5" xfId="293"/>
    <cellStyle name="Warning Text" xfId="29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4"/>
  <sheetViews>
    <sheetView workbookViewId="0">
      <selection activeCell="D19" sqref="D19"/>
    </sheetView>
  </sheetViews>
  <sheetFormatPr defaultRowHeight="15.75" x14ac:dyDescent="0.25"/>
  <cols>
    <col min="1" max="1" width="6.7109375" customWidth="1"/>
    <col min="2" max="2" width="17.7109375" style="2" customWidth="1"/>
    <col min="3" max="3" width="8.7109375" style="2" customWidth="1"/>
    <col min="4" max="4" width="8.5703125" style="2" bestFit="1" customWidth="1"/>
    <col min="5" max="9" width="7.85546875" style="2" customWidth="1"/>
  </cols>
  <sheetData>
    <row r="1" spans="2:8" x14ac:dyDescent="0.25">
      <c r="B1" s="1" t="s">
        <v>27</v>
      </c>
    </row>
    <row r="2" spans="2:8" x14ac:dyDescent="0.25">
      <c r="B2" s="1" t="s">
        <v>27</v>
      </c>
    </row>
    <row r="3" spans="2:8" x14ac:dyDescent="0.25">
      <c r="B3" s="1" t="s">
        <v>27</v>
      </c>
    </row>
    <row r="4" spans="2:8" x14ac:dyDescent="0.25">
      <c r="B4" s="1" t="s">
        <v>27</v>
      </c>
    </row>
    <row r="5" spans="2:8" x14ac:dyDescent="0.25">
      <c r="B5" s="1"/>
    </row>
    <row r="6" spans="2:8" x14ac:dyDescent="0.25">
      <c r="B6" s="1"/>
    </row>
    <row r="9" spans="2:8" ht="18" x14ac:dyDescent="0.25">
      <c r="B9" s="6" t="s">
        <v>0</v>
      </c>
      <c r="D9" s="3" t="s">
        <v>28</v>
      </c>
    </row>
    <row r="10" spans="2:8" ht="18" x14ac:dyDescent="0.25">
      <c r="B10" s="6"/>
      <c r="D10" s="3" t="s">
        <v>29</v>
      </c>
    </row>
    <row r="11" spans="2:8" ht="18" x14ac:dyDescent="0.25">
      <c r="B11" s="6"/>
      <c r="D11" s="3" t="s">
        <v>1</v>
      </c>
    </row>
    <row r="12" spans="2:8" ht="15.75" customHeight="1" x14ac:dyDescent="0.25">
      <c r="B12" s="6"/>
      <c r="D12" s="3"/>
    </row>
    <row r="13" spans="2:8" ht="15.75" customHeight="1" x14ac:dyDescent="0.25">
      <c r="B13" s="6"/>
      <c r="D13" s="3"/>
    </row>
    <row r="14" spans="2:8" ht="15.75" customHeight="1" x14ac:dyDescent="0.25">
      <c r="B14" s="6"/>
      <c r="D14" s="3"/>
    </row>
    <row r="15" spans="2:8" ht="15.75" customHeight="1" x14ac:dyDescent="0.25">
      <c r="B15" s="6"/>
      <c r="D15" s="3"/>
    </row>
    <row r="16" spans="2:8" ht="18" x14ac:dyDescent="0.25">
      <c r="B16" s="6" t="s">
        <v>2</v>
      </c>
      <c r="D16" s="11" t="s">
        <v>34</v>
      </c>
      <c r="E16" s="12"/>
      <c r="F16" s="12"/>
      <c r="G16" s="12"/>
      <c r="H16" s="12"/>
    </row>
    <row r="17" spans="2:8" ht="15.75" customHeight="1" x14ac:dyDescent="0.25">
      <c r="B17" s="6"/>
      <c r="D17" s="11" t="s">
        <v>35</v>
      </c>
      <c r="E17" s="13"/>
      <c r="F17" s="12"/>
      <c r="G17" s="12"/>
      <c r="H17" s="12"/>
    </row>
    <row r="18" spans="2:8" ht="18" x14ac:dyDescent="0.25">
      <c r="B18" s="6"/>
      <c r="D18" s="14" t="s">
        <v>36</v>
      </c>
      <c r="E18" s="13"/>
      <c r="F18" s="12"/>
      <c r="G18" s="12"/>
      <c r="H18" s="12"/>
    </row>
    <row r="19" spans="2:8" ht="15.75" customHeight="1" x14ac:dyDescent="0.25">
      <c r="B19" s="6"/>
      <c r="D19" s="58"/>
      <c r="E19" s="5"/>
      <c r="F19" s="5"/>
      <c r="G19" s="5"/>
      <c r="H19" s="5"/>
    </row>
    <row r="20" spans="2:8" ht="15.75" customHeight="1" x14ac:dyDescent="0.25">
      <c r="B20" s="6"/>
      <c r="D20" s="4"/>
      <c r="E20" s="5"/>
      <c r="F20" s="5"/>
      <c r="G20" s="5"/>
      <c r="H20" s="5"/>
    </row>
    <row r="21" spans="2:8" ht="15.75" customHeight="1" x14ac:dyDescent="0.25">
      <c r="B21" s="6"/>
      <c r="D21" s="4"/>
      <c r="E21" s="5"/>
      <c r="F21" s="5"/>
      <c r="G21" s="5"/>
      <c r="H21" s="5"/>
    </row>
    <row r="22" spans="2:8" ht="20.25" x14ac:dyDescent="0.25">
      <c r="B22" s="6" t="s">
        <v>3</v>
      </c>
      <c r="D22" s="15" t="s">
        <v>4</v>
      </c>
      <c r="E22" s="16"/>
      <c r="F22" s="16"/>
      <c r="G22" s="16"/>
      <c r="H22" s="5"/>
    </row>
    <row r="23" spans="2:8" ht="15.75" customHeight="1" x14ac:dyDescent="0.25">
      <c r="B23" s="5"/>
      <c r="D23" s="17" t="s">
        <v>5</v>
      </c>
      <c r="E23" s="12"/>
      <c r="F23" s="12"/>
      <c r="G23" s="12"/>
      <c r="H23" s="5"/>
    </row>
    <row r="24" spans="2:8" ht="15.75" customHeight="1" x14ac:dyDescent="0.25">
      <c r="B24" s="5"/>
      <c r="D24" s="17" t="s">
        <v>6</v>
      </c>
      <c r="E24" s="12"/>
      <c r="F24" s="12"/>
      <c r="G24" s="12"/>
      <c r="H24" s="5"/>
    </row>
    <row r="25" spans="2:8" ht="15.75" customHeight="1" x14ac:dyDescent="0.3">
      <c r="B25" s="5"/>
      <c r="D25" s="7"/>
    </row>
    <row r="26" spans="2:8" ht="15.75" customHeight="1" x14ac:dyDescent="0.3">
      <c r="B26" s="5"/>
      <c r="D26" s="7"/>
    </row>
    <row r="27" spans="2:8" ht="15.75" customHeight="1" x14ac:dyDescent="0.25">
      <c r="B27" s="5"/>
    </row>
    <row r="28" spans="2:8" ht="15.75" customHeight="1" x14ac:dyDescent="0.25">
      <c r="B28" s="6"/>
    </row>
    <row r="29" spans="2:8" ht="20.25" x14ac:dyDescent="0.3">
      <c r="B29" s="6" t="s">
        <v>7</v>
      </c>
      <c r="D29" s="7"/>
    </row>
    <row r="30" spans="2:8" ht="18" x14ac:dyDescent="0.25">
      <c r="B30" s="6" t="s">
        <v>8</v>
      </c>
      <c r="D30" s="3" t="s">
        <v>30</v>
      </c>
    </row>
    <row r="31" spans="2:8" x14ac:dyDescent="0.25">
      <c r="B31" s="5"/>
    </row>
    <row r="32" spans="2:8" x14ac:dyDescent="0.25">
      <c r="B32" s="5"/>
    </row>
    <row r="33" spans="2:8" x14ac:dyDescent="0.25">
      <c r="B33" s="5"/>
    </row>
    <row r="34" spans="2:8" x14ac:dyDescent="0.25">
      <c r="B34" s="5"/>
    </row>
    <row r="35" spans="2:8" ht="18" x14ac:dyDescent="0.25">
      <c r="B35" s="6" t="s">
        <v>9</v>
      </c>
      <c r="D35" s="8">
        <v>42887</v>
      </c>
    </row>
    <row r="39" spans="2:8" x14ac:dyDescent="0.25">
      <c r="C39" s="9"/>
    </row>
    <row r="42" spans="2:8" x14ac:dyDescent="0.25">
      <c r="F42" s="10"/>
      <c r="G42" s="10"/>
      <c r="H42" s="10"/>
    </row>
    <row r="43" spans="2:8" x14ac:dyDescent="0.25">
      <c r="F43" s="2" t="s">
        <v>27</v>
      </c>
    </row>
    <row r="44" spans="2:8" x14ac:dyDescent="0.25">
      <c r="F44" s="2" t="s">
        <v>27</v>
      </c>
    </row>
  </sheetData>
  <phoneticPr fontId="56" type="noConversion"/>
  <pageMargins left="1.1811023622047245" right="0.39370078740157483" top="0.98425196850393704"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00"/>
  </sheetPr>
  <dimension ref="A1:G38"/>
  <sheetViews>
    <sheetView view="pageBreakPreview" topLeftCell="A4" workbookViewId="0">
      <selection activeCell="C18" sqref="C18"/>
    </sheetView>
  </sheetViews>
  <sheetFormatPr defaultRowHeight="12.75" x14ac:dyDescent="0.2"/>
  <cols>
    <col min="1" max="1" width="6.7109375" style="54" customWidth="1"/>
    <col min="2" max="2" width="47" style="67" customWidth="1"/>
    <col min="3" max="3" width="17.85546875" style="55" customWidth="1"/>
    <col min="4" max="4" width="9" style="64" customWidth="1"/>
    <col min="5" max="5" width="9.85546875" style="55" customWidth="1"/>
    <col min="6" max="6" width="9.42578125" style="55" customWidth="1"/>
    <col min="7" max="7" width="12.7109375" style="55" bestFit="1" customWidth="1"/>
    <col min="8" max="16384" width="9.140625" style="55"/>
  </cols>
  <sheetData>
    <row r="1" spans="1:7" ht="18" x14ac:dyDescent="0.25">
      <c r="B1" s="60" t="s">
        <v>31</v>
      </c>
      <c r="C1" s="61"/>
      <c r="D1" s="61"/>
      <c r="E1" s="61"/>
      <c r="F1" s="61"/>
    </row>
    <row r="2" spans="1:7" ht="18" x14ac:dyDescent="0.25">
      <c r="B2" s="60" t="s">
        <v>32</v>
      </c>
      <c r="C2" s="62"/>
      <c r="D2" s="61"/>
      <c r="E2" s="61"/>
      <c r="F2" s="61"/>
    </row>
    <row r="3" spans="1:7" ht="25.5" x14ac:dyDescent="0.2">
      <c r="B3" s="138" t="s">
        <v>26</v>
      </c>
    </row>
    <row r="4" spans="1:7" ht="26.25" customHeight="1" x14ac:dyDescent="0.2">
      <c r="B4" s="63"/>
    </row>
    <row r="5" spans="1:7" ht="26.25" customHeight="1" x14ac:dyDescent="0.2">
      <c r="B5" s="65"/>
    </row>
    <row r="6" spans="1:7" s="68" customFormat="1" ht="26.25" customHeight="1" x14ac:dyDescent="0.25">
      <c r="A6" s="66"/>
      <c r="B6" s="70"/>
      <c r="D6" s="64"/>
    </row>
    <row r="7" spans="1:7" ht="26.25" x14ac:dyDescent="0.2">
      <c r="B7" s="71" t="s">
        <v>14</v>
      </c>
      <c r="C7" s="72"/>
    </row>
    <row r="8" spans="1:7" ht="26.25" x14ac:dyDescent="0.2">
      <c r="B8" s="73"/>
      <c r="C8" s="72"/>
    </row>
    <row r="9" spans="1:7" ht="26.25" x14ac:dyDescent="0.2">
      <c r="B9" s="73"/>
      <c r="C9" s="72"/>
    </row>
    <row r="10" spans="1:7" ht="27" thickBot="1" x14ac:dyDescent="0.25">
      <c r="B10" s="73"/>
      <c r="C10" s="72"/>
    </row>
    <row r="11" spans="1:7" s="74" customFormat="1" ht="29.25" customHeight="1" x14ac:dyDescent="0.2">
      <c r="A11" s="97" t="s">
        <v>17</v>
      </c>
      <c r="B11" s="102" t="s">
        <v>37</v>
      </c>
      <c r="C11" s="107">
        <f>F134</f>
        <v>0</v>
      </c>
      <c r="D11" s="108" t="s">
        <v>21</v>
      </c>
      <c r="G11" s="75"/>
    </row>
    <row r="12" spans="1:7" s="74" customFormat="1" ht="29.25" customHeight="1" thickBot="1" x14ac:dyDescent="0.25">
      <c r="A12" s="100" t="s">
        <v>18</v>
      </c>
      <c r="B12" s="103" t="s">
        <v>39</v>
      </c>
      <c r="C12" s="109">
        <f>F135</f>
        <v>0</v>
      </c>
      <c r="D12" s="110" t="s">
        <v>21</v>
      </c>
    </row>
    <row r="13" spans="1:7" s="74" customFormat="1" ht="29.25" customHeight="1" thickTop="1" thickBot="1" x14ac:dyDescent="0.25">
      <c r="A13" s="100" t="s">
        <v>20</v>
      </c>
      <c r="B13" s="103" t="s">
        <v>38</v>
      </c>
      <c r="C13" s="109">
        <f>F136</f>
        <v>0</v>
      </c>
      <c r="D13" s="110" t="s">
        <v>21</v>
      </c>
    </row>
    <row r="14" spans="1:7" s="74" customFormat="1" ht="29.25" customHeight="1" thickTop="1" thickBot="1" x14ac:dyDescent="0.25">
      <c r="A14" s="100" t="s">
        <v>19</v>
      </c>
      <c r="B14" s="103" t="s">
        <v>40</v>
      </c>
      <c r="C14" s="109">
        <f>F137</f>
        <v>0</v>
      </c>
      <c r="D14" s="110" t="s">
        <v>21</v>
      </c>
    </row>
    <row r="15" spans="1:7" s="74" customFormat="1" ht="30.75" customHeight="1" thickTop="1" x14ac:dyDescent="0.25">
      <c r="A15" s="99" t="s">
        <v>41</v>
      </c>
      <c r="B15" s="104" t="s">
        <v>16</v>
      </c>
      <c r="C15" s="111">
        <f>SUM(C11:C14)</f>
        <v>0</v>
      </c>
      <c r="D15" s="112" t="s">
        <v>21</v>
      </c>
    </row>
    <row r="16" spans="1:7" s="74" customFormat="1" ht="27" customHeight="1" thickBot="1" x14ac:dyDescent="0.3">
      <c r="A16" s="98" t="s">
        <v>42</v>
      </c>
      <c r="B16" s="105" t="s">
        <v>10</v>
      </c>
      <c r="C16" s="113">
        <f>C15*0.22</f>
        <v>0</v>
      </c>
      <c r="D16" s="114" t="s">
        <v>21</v>
      </c>
    </row>
    <row r="17" spans="1:4" s="78" customFormat="1" ht="28.5" customHeight="1" thickTop="1" thickBot="1" x14ac:dyDescent="0.35">
      <c r="A17" s="101" t="s">
        <v>43</v>
      </c>
      <c r="B17" s="106" t="s">
        <v>11</v>
      </c>
      <c r="C17" s="115">
        <f>+C16+C15</f>
        <v>0</v>
      </c>
      <c r="D17" s="116" t="s">
        <v>21</v>
      </c>
    </row>
    <row r="18" spans="1:4" s="74" customFormat="1" ht="15.75" x14ac:dyDescent="0.25">
      <c r="A18" s="76"/>
      <c r="B18" s="77"/>
      <c r="D18" s="79"/>
    </row>
    <row r="31" spans="1:4" x14ac:dyDescent="0.2">
      <c r="B31" s="80"/>
    </row>
    <row r="32" spans="1:4" x14ac:dyDescent="0.2">
      <c r="B32" s="80"/>
    </row>
    <row r="36" spans="2:3" ht="18" x14ac:dyDescent="0.2">
      <c r="B36" s="81">
        <v>42887</v>
      </c>
    </row>
    <row r="38" spans="2:3" ht="15.75" x14ac:dyDescent="0.2">
      <c r="B38" s="82"/>
      <c r="C38" s="83"/>
    </row>
  </sheetData>
  <phoneticPr fontId="56" type="noConversion"/>
  <pageMargins left="0.56000000000000005" right="0.57999999999999996" top="0.98425196850393704" bottom="0.74803149606299213" header="0.31496062992125984" footer="0.31496062992125984"/>
  <pageSetup paperSize="9" orientation="portrait" r:id="rId1"/>
  <headerFooter>
    <oddFooter>&amp;C21/&amp;P - Rekapitulacija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00"/>
  </sheetPr>
  <dimension ref="A1:N176"/>
  <sheetViews>
    <sheetView tabSelected="1" view="pageBreakPreview" topLeftCell="A121" workbookViewId="0">
      <selection activeCell="F140" sqref="F140"/>
    </sheetView>
  </sheetViews>
  <sheetFormatPr defaultColWidth="9.28515625" defaultRowHeight="12.75" x14ac:dyDescent="0.2"/>
  <cols>
    <col min="1" max="1" width="4" style="20" customWidth="1"/>
    <col min="2" max="2" width="47" style="18" customWidth="1"/>
    <col min="3" max="3" width="6" style="27" customWidth="1"/>
    <col min="4" max="4" width="9.7109375" style="21" customWidth="1"/>
    <col min="5" max="5" width="9.140625" style="21" customWidth="1"/>
    <col min="6" max="6" width="11.140625" style="22" customWidth="1"/>
    <col min="7" max="7" width="4.7109375" style="19" customWidth="1"/>
    <col min="8" max="8" width="13.42578125" style="19" customWidth="1"/>
    <col min="9" max="10" width="12.7109375" style="19" customWidth="1"/>
    <col min="11" max="11" width="10.7109375" style="19" customWidth="1"/>
    <col min="12" max="12" width="11.7109375" style="19" customWidth="1"/>
    <col min="13" max="14" width="8.7109375" style="19" customWidth="1"/>
    <col min="15" max="17" width="8.7109375" style="23" customWidth="1"/>
    <col min="18" max="16384" width="9.28515625" style="23"/>
  </cols>
  <sheetData>
    <row r="1" spans="1:14" s="88" customFormat="1" ht="15.75" x14ac:dyDescent="0.25">
      <c r="A1" s="42">
        <v>1</v>
      </c>
      <c r="B1" s="40" t="s">
        <v>37</v>
      </c>
      <c r="C1" s="84"/>
      <c r="D1" s="85"/>
      <c r="E1" s="85"/>
      <c r="F1" s="86"/>
      <c r="G1" s="87"/>
      <c r="H1" s="87"/>
      <c r="I1" s="87"/>
      <c r="J1" s="87"/>
      <c r="K1" s="87"/>
      <c r="L1" s="87"/>
      <c r="M1" s="87"/>
      <c r="N1" s="87"/>
    </row>
    <row r="2" spans="1:14" s="88" customFormat="1" ht="24.75" customHeight="1" x14ac:dyDescent="0.25">
      <c r="A2" s="42"/>
      <c r="B2" s="40"/>
      <c r="C2" s="119" t="s">
        <v>22</v>
      </c>
      <c r="D2" s="117" t="s">
        <v>23</v>
      </c>
      <c r="E2" s="117" t="s">
        <v>24</v>
      </c>
      <c r="F2" s="118" t="s">
        <v>25</v>
      </c>
      <c r="G2" s="87"/>
      <c r="H2" s="87"/>
      <c r="I2" s="87"/>
      <c r="J2" s="87"/>
      <c r="K2" s="87"/>
      <c r="L2" s="87"/>
      <c r="M2" s="87"/>
      <c r="N2" s="87"/>
    </row>
    <row r="4" spans="1:14" x14ac:dyDescent="0.2">
      <c r="B4" s="24"/>
      <c r="C4" s="139"/>
      <c r="D4" s="22"/>
      <c r="I4" s="33"/>
      <c r="J4" s="28"/>
    </row>
    <row r="5" spans="1:14" ht="25.5" x14ac:dyDescent="0.2">
      <c r="A5" s="20">
        <v>1</v>
      </c>
      <c r="B5" s="25" t="s">
        <v>57</v>
      </c>
      <c r="C5" s="59"/>
      <c r="I5" s="28"/>
      <c r="J5" s="28"/>
    </row>
    <row r="6" spans="1:14" x14ac:dyDescent="0.2">
      <c r="B6" s="18" t="s">
        <v>55</v>
      </c>
      <c r="C6" s="59" t="s">
        <v>56</v>
      </c>
      <c r="D6" s="32">
        <v>2</v>
      </c>
      <c r="E6" s="21">
        <v>0</v>
      </c>
      <c r="F6" s="22">
        <f>D6*E6</f>
        <v>0</v>
      </c>
      <c r="G6" s="19" t="s">
        <v>21</v>
      </c>
      <c r="I6" s="29"/>
      <c r="J6" s="28"/>
    </row>
    <row r="7" spans="1:14" x14ac:dyDescent="0.2">
      <c r="B7" s="24" t="s">
        <v>13</v>
      </c>
      <c r="C7" s="124" t="s">
        <v>56</v>
      </c>
      <c r="D7" s="125">
        <f>SUM(D6:D6)</f>
        <v>2</v>
      </c>
      <c r="E7" s="126"/>
      <c r="F7" s="125"/>
      <c r="G7" s="19" t="s">
        <v>21</v>
      </c>
      <c r="I7" s="33"/>
      <c r="J7" s="28"/>
    </row>
    <row r="8" spans="1:14" x14ac:dyDescent="0.2">
      <c r="B8" s="24"/>
      <c r="C8" s="139"/>
      <c r="D8" s="22"/>
      <c r="I8" s="33"/>
      <c r="J8" s="28"/>
    </row>
    <row r="9" spans="1:14" ht="76.5" x14ac:dyDescent="0.2">
      <c r="A9" s="20">
        <v>2</v>
      </c>
      <c r="B9" s="37" t="s">
        <v>58</v>
      </c>
      <c r="C9" s="119" t="s">
        <v>27</v>
      </c>
      <c r="D9" s="117" t="s">
        <v>27</v>
      </c>
      <c r="E9" s="117" t="s">
        <v>27</v>
      </c>
      <c r="F9" s="118" t="s">
        <v>27</v>
      </c>
      <c r="H9" s="34"/>
      <c r="I9" s="34"/>
    </row>
    <row r="10" spans="1:14" x14ac:dyDescent="0.2">
      <c r="B10" s="18" t="s">
        <v>44</v>
      </c>
      <c r="C10" s="89" t="s">
        <v>33</v>
      </c>
      <c r="D10" s="19">
        <v>2</v>
      </c>
      <c r="E10" s="90">
        <v>0</v>
      </c>
      <c r="F10" s="91">
        <f>+D10*E10</f>
        <v>0</v>
      </c>
      <c r="G10" s="129" t="s">
        <v>21</v>
      </c>
      <c r="H10" s="56"/>
      <c r="K10" s="20"/>
    </row>
    <row r="11" spans="1:14" x14ac:dyDescent="0.2">
      <c r="B11" s="24" t="s">
        <v>13</v>
      </c>
      <c r="C11" s="123" t="s">
        <v>33</v>
      </c>
      <c r="D11" s="122">
        <f>SUM(D10:D10)</f>
        <v>2</v>
      </c>
      <c r="E11" s="120"/>
      <c r="F11" s="121"/>
      <c r="G11" s="129" t="s">
        <v>21</v>
      </c>
      <c r="I11" s="31"/>
      <c r="K11" s="31"/>
    </row>
    <row r="12" spans="1:14" x14ac:dyDescent="0.2">
      <c r="C12" s="59"/>
    </row>
    <row r="13" spans="1:14" ht="63.75" x14ac:dyDescent="0.2">
      <c r="A13" s="20">
        <v>3</v>
      </c>
      <c r="B13" s="37" t="s">
        <v>59</v>
      </c>
      <c r="C13" s="59"/>
      <c r="H13" s="34"/>
    </row>
    <row r="14" spans="1:14" x14ac:dyDescent="0.2">
      <c r="B14" s="18" t="s">
        <v>45</v>
      </c>
      <c r="C14" s="89" t="s">
        <v>33</v>
      </c>
      <c r="D14" s="19">
        <v>1</v>
      </c>
      <c r="E14" s="90">
        <v>0</v>
      </c>
      <c r="F14" s="91">
        <f>D14*E14</f>
        <v>0</v>
      </c>
      <c r="G14" s="19" t="s">
        <v>21</v>
      </c>
    </row>
    <row r="15" spans="1:14" x14ac:dyDescent="0.2">
      <c r="B15" s="24" t="s">
        <v>13</v>
      </c>
      <c r="C15" s="123" t="s">
        <v>33</v>
      </c>
      <c r="D15" s="120">
        <f>SUM(D14:D14)</f>
        <v>1</v>
      </c>
      <c r="E15" s="120"/>
      <c r="F15" s="121"/>
      <c r="G15" s="19" t="s">
        <v>21</v>
      </c>
    </row>
    <row r="16" spans="1:14" x14ac:dyDescent="0.2">
      <c r="B16" s="24"/>
      <c r="C16" s="140"/>
      <c r="D16" s="90"/>
      <c r="E16" s="90"/>
      <c r="F16" s="91"/>
    </row>
    <row r="17" spans="1:14" ht="25.5" x14ac:dyDescent="0.2">
      <c r="A17" s="20">
        <v>4</v>
      </c>
      <c r="B17" s="25" t="s">
        <v>60</v>
      </c>
      <c r="C17" s="59"/>
      <c r="I17" s="28"/>
      <c r="J17" s="28"/>
    </row>
    <row r="18" spans="1:14" x14ac:dyDescent="0.2">
      <c r="B18" s="18" t="s">
        <v>55</v>
      </c>
      <c r="C18" s="59" t="s">
        <v>56</v>
      </c>
      <c r="D18" s="32">
        <v>3</v>
      </c>
      <c r="E18" s="21">
        <v>0</v>
      </c>
      <c r="F18" s="22">
        <f>D18*E18</f>
        <v>0</v>
      </c>
      <c r="G18" s="19" t="s">
        <v>21</v>
      </c>
      <c r="I18" s="29"/>
      <c r="J18" s="28"/>
    </row>
    <row r="19" spans="1:14" x14ac:dyDescent="0.2">
      <c r="B19" s="24" t="s">
        <v>13</v>
      </c>
      <c r="C19" s="124" t="s">
        <v>56</v>
      </c>
      <c r="D19" s="125">
        <f>SUM(D18:D18)</f>
        <v>3</v>
      </c>
      <c r="E19" s="126"/>
      <c r="F19" s="125"/>
      <c r="G19" s="19" t="s">
        <v>21</v>
      </c>
      <c r="I19" s="33"/>
      <c r="J19" s="28"/>
    </row>
    <row r="20" spans="1:14" x14ac:dyDescent="0.2">
      <c r="B20" s="24"/>
      <c r="C20" s="140"/>
      <c r="D20" s="90"/>
      <c r="E20" s="90"/>
      <c r="F20" s="91"/>
    </row>
    <row r="21" spans="1:14" ht="51" x14ac:dyDescent="0.2">
      <c r="A21" s="20">
        <v>5</v>
      </c>
      <c r="B21" s="25" t="s">
        <v>61</v>
      </c>
      <c r="C21" s="59"/>
      <c r="I21" s="28"/>
      <c r="J21" s="28"/>
    </row>
    <row r="22" spans="1:14" x14ac:dyDescent="0.2">
      <c r="B22" s="18" t="s">
        <v>55</v>
      </c>
      <c r="C22" s="59" t="s">
        <v>12</v>
      </c>
      <c r="D22" s="32">
        <v>3</v>
      </c>
      <c r="E22" s="21">
        <v>0</v>
      </c>
      <c r="F22" s="22">
        <f>D22*E22</f>
        <v>0</v>
      </c>
      <c r="G22" s="19" t="s">
        <v>21</v>
      </c>
      <c r="I22" s="29"/>
      <c r="J22" s="28"/>
    </row>
    <row r="23" spans="1:14" x14ac:dyDescent="0.2">
      <c r="B23" s="24" t="s">
        <v>13</v>
      </c>
      <c r="C23" s="124" t="s">
        <v>12</v>
      </c>
      <c r="D23" s="125">
        <f>SUM(D22:D22)</f>
        <v>3</v>
      </c>
      <c r="E23" s="126"/>
      <c r="F23" s="125"/>
      <c r="G23" s="19" t="s">
        <v>21</v>
      </c>
      <c r="I23" s="33"/>
      <c r="J23" s="28"/>
    </row>
    <row r="24" spans="1:14" x14ac:dyDescent="0.2">
      <c r="B24" s="24"/>
      <c r="C24" s="140"/>
      <c r="D24" s="90"/>
      <c r="E24" s="90"/>
      <c r="F24" s="91"/>
    </row>
    <row r="25" spans="1:14" ht="25.5" x14ac:dyDescent="0.2">
      <c r="A25" s="20">
        <v>6</v>
      </c>
      <c r="B25" s="25" t="s">
        <v>62</v>
      </c>
      <c r="C25" s="59"/>
      <c r="I25" s="28"/>
      <c r="J25" s="28"/>
    </row>
    <row r="26" spans="1:14" x14ac:dyDescent="0.2">
      <c r="B26" s="18" t="s">
        <v>55</v>
      </c>
      <c r="C26" s="59" t="s">
        <v>12</v>
      </c>
      <c r="D26" s="32">
        <v>3</v>
      </c>
      <c r="E26" s="21">
        <v>0</v>
      </c>
      <c r="F26" s="22">
        <f>D26*E26</f>
        <v>0</v>
      </c>
      <c r="G26" s="19" t="s">
        <v>21</v>
      </c>
      <c r="I26" s="29"/>
      <c r="J26" s="28"/>
    </row>
    <row r="27" spans="1:14" x14ac:dyDescent="0.2">
      <c r="B27" s="24" t="s">
        <v>13</v>
      </c>
      <c r="C27" s="124" t="s">
        <v>12</v>
      </c>
      <c r="D27" s="125">
        <f>SUM(D26:D26)</f>
        <v>3</v>
      </c>
      <c r="E27" s="126"/>
      <c r="F27" s="125"/>
      <c r="G27" s="19" t="s">
        <v>21</v>
      </c>
      <c r="I27" s="33"/>
      <c r="J27" s="28"/>
    </row>
    <row r="28" spans="1:14" x14ac:dyDescent="0.2">
      <c r="B28" s="24"/>
      <c r="C28" s="140"/>
      <c r="D28" s="90"/>
      <c r="E28" s="90"/>
      <c r="F28" s="91"/>
    </row>
    <row r="29" spans="1:14" x14ac:dyDescent="0.2">
      <c r="B29" s="24"/>
      <c r="C29" s="140"/>
      <c r="D29" s="90"/>
      <c r="E29" s="90"/>
      <c r="F29" s="91"/>
    </row>
    <row r="30" spans="1:14" s="88" customFormat="1" ht="15.75" x14ac:dyDescent="0.25">
      <c r="A30" s="42">
        <v>2</v>
      </c>
      <c r="B30" s="40" t="s">
        <v>39</v>
      </c>
      <c r="C30" s="84"/>
      <c r="D30" s="85"/>
      <c r="E30" s="85"/>
      <c r="F30" s="86"/>
      <c r="G30" s="87"/>
      <c r="H30" s="87"/>
      <c r="I30" s="87"/>
      <c r="J30" s="87"/>
      <c r="K30" s="87"/>
      <c r="L30" s="87"/>
      <c r="M30" s="87"/>
      <c r="N30" s="87"/>
    </row>
    <row r="31" spans="1:14" x14ac:dyDescent="0.2">
      <c r="B31" s="24"/>
      <c r="C31" s="140"/>
      <c r="D31" s="90"/>
      <c r="E31" s="90"/>
      <c r="F31" s="91"/>
    </row>
    <row r="32" spans="1:14" x14ac:dyDescent="0.2">
      <c r="B32" s="24"/>
      <c r="C32" s="140"/>
      <c r="D32" s="90"/>
      <c r="E32" s="90"/>
      <c r="F32" s="91"/>
    </row>
    <row r="33" spans="1:11" x14ac:dyDescent="0.2">
      <c r="B33" s="24"/>
      <c r="C33" s="140"/>
      <c r="D33" s="90"/>
      <c r="E33" s="90"/>
      <c r="F33" s="91"/>
    </row>
    <row r="34" spans="1:11" ht="25.5" x14ac:dyDescent="0.2">
      <c r="A34" s="20">
        <v>7</v>
      </c>
      <c r="B34" s="25" t="s">
        <v>57</v>
      </c>
      <c r="C34" s="59"/>
      <c r="I34" s="28"/>
      <c r="J34" s="28"/>
    </row>
    <row r="35" spans="1:11" x14ac:dyDescent="0.2">
      <c r="B35" s="18" t="s">
        <v>63</v>
      </c>
      <c r="C35" s="59" t="s">
        <v>56</v>
      </c>
      <c r="D35" s="32">
        <v>5</v>
      </c>
      <c r="E35" s="21">
        <v>0</v>
      </c>
      <c r="F35" s="22">
        <f>D35*E35</f>
        <v>0</v>
      </c>
      <c r="G35" s="19" t="s">
        <v>21</v>
      </c>
      <c r="I35" s="29"/>
      <c r="J35" s="28"/>
    </row>
    <row r="36" spans="1:11" x14ac:dyDescent="0.2">
      <c r="B36" s="24" t="s">
        <v>13</v>
      </c>
      <c r="C36" s="124" t="s">
        <v>56</v>
      </c>
      <c r="D36" s="125">
        <f>SUM(D35:D35)</f>
        <v>5</v>
      </c>
      <c r="E36" s="126"/>
      <c r="F36" s="125"/>
      <c r="G36" s="19" t="s">
        <v>21</v>
      </c>
      <c r="I36" s="33"/>
      <c r="J36" s="28"/>
    </row>
    <row r="37" spans="1:11" x14ac:dyDescent="0.2">
      <c r="B37" s="24"/>
      <c r="C37" s="140"/>
      <c r="D37" s="90"/>
      <c r="E37" s="90"/>
      <c r="F37" s="91"/>
    </row>
    <row r="38" spans="1:11" ht="76.5" x14ac:dyDescent="0.2">
      <c r="A38" s="20">
        <v>8</v>
      </c>
      <c r="B38" s="37" t="s">
        <v>64</v>
      </c>
      <c r="C38" s="59"/>
      <c r="E38" s="26"/>
      <c r="H38" s="92"/>
      <c r="I38" s="93"/>
      <c r="J38" s="34"/>
      <c r="K38" s="34"/>
    </row>
    <row r="39" spans="1:11" x14ac:dyDescent="0.2">
      <c r="B39" s="18" t="s">
        <v>46</v>
      </c>
      <c r="C39" s="59" t="s">
        <v>33</v>
      </c>
      <c r="D39" s="21">
        <v>2</v>
      </c>
      <c r="E39" s="26">
        <v>0</v>
      </c>
      <c r="F39" s="22">
        <f>D39*E39</f>
        <v>0</v>
      </c>
      <c r="G39" s="19" t="s">
        <v>21</v>
      </c>
      <c r="H39" s="28"/>
    </row>
    <row r="40" spans="1:11" x14ac:dyDescent="0.2">
      <c r="B40" s="24" t="s">
        <v>13</v>
      </c>
      <c r="C40" s="124" t="s">
        <v>33</v>
      </c>
      <c r="D40" s="125">
        <f>SUM(D39:D39)</f>
        <v>2</v>
      </c>
      <c r="E40" s="126"/>
      <c r="F40" s="125"/>
      <c r="G40" s="19" t="s">
        <v>21</v>
      </c>
      <c r="H40" s="36"/>
    </row>
    <row r="41" spans="1:11" x14ac:dyDescent="0.2">
      <c r="C41" s="59"/>
      <c r="H41" s="26"/>
    </row>
    <row r="42" spans="1:11" ht="63.75" x14ac:dyDescent="0.2">
      <c r="A42" s="20">
        <v>9</v>
      </c>
      <c r="B42" s="37" t="s">
        <v>59</v>
      </c>
    </row>
    <row r="43" spans="1:11" x14ac:dyDescent="0.2">
      <c r="B43" s="18" t="s">
        <v>47</v>
      </c>
      <c r="C43" s="89" t="s">
        <v>33</v>
      </c>
      <c r="D43" s="19">
        <v>3</v>
      </c>
      <c r="E43" s="90">
        <v>0</v>
      </c>
      <c r="F43" s="91">
        <f>D43*E43</f>
        <v>0</v>
      </c>
      <c r="G43" s="19" t="s">
        <v>21</v>
      </c>
    </row>
    <row r="44" spans="1:11" x14ac:dyDescent="0.2">
      <c r="B44" s="24" t="s">
        <v>13</v>
      </c>
      <c r="C44" s="124" t="s">
        <v>33</v>
      </c>
      <c r="D44" s="125">
        <f>SUM(D43:D43)</f>
        <v>3</v>
      </c>
      <c r="E44" s="126"/>
      <c r="F44" s="125"/>
      <c r="G44" s="19" t="s">
        <v>21</v>
      </c>
      <c r="H44" s="34"/>
    </row>
    <row r="45" spans="1:11" x14ac:dyDescent="0.2">
      <c r="C45" s="59"/>
    </row>
    <row r="46" spans="1:11" ht="76.5" x14ac:dyDescent="0.2">
      <c r="A46" s="20">
        <v>10</v>
      </c>
      <c r="B46" s="37" t="s">
        <v>65</v>
      </c>
    </row>
    <row r="47" spans="1:11" x14ac:dyDescent="0.2">
      <c r="B47" s="18" t="s">
        <v>47</v>
      </c>
      <c r="C47" s="89" t="s">
        <v>33</v>
      </c>
      <c r="D47" s="19">
        <v>1</v>
      </c>
      <c r="E47" s="90">
        <v>0</v>
      </c>
      <c r="F47" s="91">
        <f>D47*E47</f>
        <v>0</v>
      </c>
      <c r="G47" s="19" t="s">
        <v>21</v>
      </c>
    </row>
    <row r="48" spans="1:11" x14ac:dyDescent="0.2">
      <c r="B48" s="24" t="s">
        <v>13</v>
      </c>
      <c r="C48" s="124" t="s">
        <v>33</v>
      </c>
      <c r="D48" s="125">
        <f>SUM(D47:D47)</f>
        <v>1</v>
      </c>
      <c r="E48" s="126"/>
      <c r="F48" s="125"/>
      <c r="G48" s="19" t="s">
        <v>21</v>
      </c>
    </row>
    <row r="49" spans="1:14" x14ac:dyDescent="0.2">
      <c r="B49" s="24"/>
      <c r="C49" s="139"/>
      <c r="D49" s="22"/>
    </row>
    <row r="50" spans="1:14" ht="25.5" x14ac:dyDescent="0.2">
      <c r="A50" s="20">
        <v>11</v>
      </c>
      <c r="B50" s="25" t="s">
        <v>60</v>
      </c>
      <c r="C50" s="59"/>
      <c r="I50" s="28"/>
      <c r="J50" s="28"/>
    </row>
    <row r="51" spans="1:14" x14ac:dyDescent="0.2">
      <c r="B51" s="18" t="s">
        <v>63</v>
      </c>
      <c r="C51" s="59" t="s">
        <v>56</v>
      </c>
      <c r="D51" s="32">
        <v>3</v>
      </c>
      <c r="E51" s="21">
        <v>0</v>
      </c>
      <c r="F51" s="22">
        <f>D51*E51</f>
        <v>0</v>
      </c>
      <c r="G51" s="19" t="s">
        <v>21</v>
      </c>
      <c r="I51" s="29"/>
      <c r="J51" s="28"/>
    </row>
    <row r="52" spans="1:14" x14ac:dyDescent="0.2">
      <c r="B52" s="24" t="s">
        <v>13</v>
      </c>
      <c r="C52" s="124" t="s">
        <v>56</v>
      </c>
      <c r="D52" s="125">
        <f>SUM(D51:D51)</f>
        <v>3</v>
      </c>
      <c r="E52" s="126"/>
      <c r="F52" s="125"/>
      <c r="G52" s="19" t="s">
        <v>21</v>
      </c>
      <c r="I52" s="33"/>
      <c r="J52" s="28"/>
    </row>
    <row r="53" spans="1:14" x14ac:dyDescent="0.2">
      <c r="B53" s="24"/>
      <c r="C53" s="140"/>
      <c r="D53" s="90"/>
      <c r="E53" s="90"/>
      <c r="F53" s="91"/>
    </row>
    <row r="54" spans="1:14" ht="51" x14ac:dyDescent="0.2">
      <c r="A54" s="20">
        <v>12</v>
      </c>
      <c r="B54" s="25" t="s">
        <v>61</v>
      </c>
      <c r="C54" s="59"/>
      <c r="I54" s="28"/>
      <c r="J54" s="28"/>
    </row>
    <row r="55" spans="1:14" x14ac:dyDescent="0.2">
      <c r="B55" s="18" t="s">
        <v>63</v>
      </c>
      <c r="C55" s="59" t="s">
        <v>12</v>
      </c>
      <c r="D55" s="32">
        <v>7</v>
      </c>
      <c r="E55" s="21">
        <v>0</v>
      </c>
      <c r="F55" s="22">
        <f>D55*E55</f>
        <v>0</v>
      </c>
      <c r="G55" s="19" t="s">
        <v>21</v>
      </c>
      <c r="I55" s="29"/>
      <c r="J55" s="28"/>
    </row>
    <row r="56" spans="1:14" x14ac:dyDescent="0.2">
      <c r="B56" s="24" t="s">
        <v>13</v>
      </c>
      <c r="C56" s="124" t="s">
        <v>12</v>
      </c>
      <c r="D56" s="125">
        <f>SUM(D55:D55)</f>
        <v>7</v>
      </c>
      <c r="E56" s="126"/>
      <c r="F56" s="125"/>
      <c r="G56" s="19" t="s">
        <v>21</v>
      </c>
      <c r="I56" s="33"/>
      <c r="J56" s="28"/>
    </row>
    <row r="57" spans="1:14" x14ac:dyDescent="0.2">
      <c r="B57" s="24"/>
      <c r="C57" s="140"/>
      <c r="D57" s="90"/>
      <c r="E57" s="90"/>
      <c r="F57" s="91"/>
    </row>
    <row r="58" spans="1:14" ht="25.5" x14ac:dyDescent="0.2">
      <c r="A58" s="20">
        <v>13</v>
      </c>
      <c r="B58" s="25" t="s">
        <v>62</v>
      </c>
      <c r="C58" s="59"/>
      <c r="I58" s="28"/>
      <c r="J58" s="28"/>
    </row>
    <row r="59" spans="1:14" x14ac:dyDescent="0.2">
      <c r="B59" s="18" t="s">
        <v>63</v>
      </c>
      <c r="C59" s="59" t="s">
        <v>12</v>
      </c>
      <c r="D59" s="32">
        <v>7</v>
      </c>
      <c r="E59" s="21">
        <v>0</v>
      </c>
      <c r="F59" s="22">
        <f>D59*E59</f>
        <v>0</v>
      </c>
      <c r="G59" s="19" t="s">
        <v>21</v>
      </c>
      <c r="I59" s="29"/>
      <c r="J59" s="28"/>
    </row>
    <row r="60" spans="1:14" x14ac:dyDescent="0.2">
      <c r="B60" s="24" t="s">
        <v>13</v>
      </c>
      <c r="C60" s="124" t="s">
        <v>12</v>
      </c>
      <c r="D60" s="125">
        <f>SUM(D59:D59)</f>
        <v>7</v>
      </c>
      <c r="E60" s="126"/>
      <c r="F60" s="125"/>
      <c r="G60" s="19" t="s">
        <v>21</v>
      </c>
      <c r="I60" s="33"/>
      <c r="J60" s="28"/>
    </row>
    <row r="61" spans="1:14" x14ac:dyDescent="0.2">
      <c r="B61" s="24"/>
      <c r="C61" s="139"/>
      <c r="D61" s="22"/>
    </row>
    <row r="62" spans="1:14" x14ac:dyDescent="0.2">
      <c r="B62" s="24"/>
      <c r="C62" s="139"/>
      <c r="D62" s="22"/>
    </row>
    <row r="63" spans="1:14" s="88" customFormat="1" ht="15.75" x14ac:dyDescent="0.25">
      <c r="A63" s="42">
        <v>3</v>
      </c>
      <c r="B63" s="40" t="s">
        <v>38</v>
      </c>
      <c r="C63" s="84"/>
      <c r="D63" s="85"/>
      <c r="E63" s="85"/>
      <c r="F63" s="86"/>
      <c r="G63" s="87"/>
      <c r="H63" s="87"/>
      <c r="I63" s="87"/>
      <c r="J63" s="87"/>
      <c r="K63" s="87"/>
      <c r="L63" s="87"/>
      <c r="M63" s="87"/>
      <c r="N63" s="87"/>
    </row>
    <row r="64" spans="1:14" x14ac:dyDescent="0.2">
      <c r="B64" s="24"/>
      <c r="C64" s="139"/>
      <c r="D64" s="22"/>
    </row>
    <row r="65" spans="1:10" x14ac:dyDescent="0.2">
      <c r="B65" s="24"/>
      <c r="C65" s="139"/>
      <c r="D65" s="22"/>
    </row>
    <row r="66" spans="1:10" x14ac:dyDescent="0.2">
      <c r="B66" s="24"/>
      <c r="C66" s="140"/>
      <c r="D66" s="90"/>
      <c r="E66" s="90"/>
      <c r="F66" s="91"/>
    </row>
    <row r="67" spans="1:10" ht="25.5" x14ac:dyDescent="0.2">
      <c r="A67" s="20">
        <v>14</v>
      </c>
      <c r="B67" s="25" t="s">
        <v>57</v>
      </c>
      <c r="C67" s="59"/>
      <c r="I67" s="28"/>
      <c r="J67" s="28"/>
    </row>
    <row r="68" spans="1:10" x14ac:dyDescent="0.2">
      <c r="B68" s="18" t="s">
        <v>66</v>
      </c>
      <c r="C68" s="59" t="s">
        <v>56</v>
      </c>
      <c r="D68" s="32">
        <v>8</v>
      </c>
      <c r="E68" s="21">
        <v>0</v>
      </c>
      <c r="F68" s="22">
        <f>D68*E68</f>
        <v>0</v>
      </c>
      <c r="G68" s="19" t="s">
        <v>21</v>
      </c>
      <c r="I68" s="29"/>
      <c r="J68" s="28"/>
    </row>
    <row r="69" spans="1:10" x14ac:dyDescent="0.2">
      <c r="B69" s="24" t="s">
        <v>13</v>
      </c>
      <c r="C69" s="124" t="s">
        <v>56</v>
      </c>
      <c r="D69" s="125">
        <f>SUM(D68:D68)</f>
        <v>8</v>
      </c>
      <c r="E69" s="126"/>
      <c r="F69" s="125"/>
      <c r="G69" s="19" t="s">
        <v>21</v>
      </c>
      <c r="I69" s="33"/>
      <c r="J69" s="28"/>
    </row>
    <row r="70" spans="1:10" x14ac:dyDescent="0.2">
      <c r="B70" s="24"/>
      <c r="C70" s="139"/>
      <c r="D70" s="22"/>
    </row>
    <row r="71" spans="1:10" ht="116.25" customHeight="1" x14ac:dyDescent="0.2">
      <c r="A71" s="20">
        <v>15</v>
      </c>
      <c r="B71" s="25" t="s">
        <v>67</v>
      </c>
      <c r="C71" s="59"/>
      <c r="I71" s="28"/>
      <c r="J71" s="28"/>
    </row>
    <row r="72" spans="1:10" x14ac:dyDescent="0.2">
      <c r="B72" s="18" t="s">
        <v>48</v>
      </c>
      <c r="C72" s="59" t="s">
        <v>12</v>
      </c>
      <c r="D72" s="32">
        <v>41.6</v>
      </c>
      <c r="E72" s="21">
        <v>0</v>
      </c>
      <c r="F72" s="22">
        <f>D72*E72</f>
        <v>0</v>
      </c>
      <c r="G72" s="19" t="s">
        <v>21</v>
      </c>
      <c r="I72" s="29"/>
      <c r="J72" s="28"/>
    </row>
    <row r="73" spans="1:10" x14ac:dyDescent="0.2">
      <c r="B73" s="18" t="s">
        <v>48</v>
      </c>
      <c r="C73" s="59" t="s">
        <v>12</v>
      </c>
      <c r="D73" s="32">
        <v>30.1</v>
      </c>
      <c r="E73" s="21">
        <v>0</v>
      </c>
      <c r="F73" s="22">
        <f>D73*E73</f>
        <v>0</v>
      </c>
      <c r="G73" s="19" t="s">
        <v>21</v>
      </c>
      <c r="I73" s="29"/>
      <c r="J73" s="28"/>
    </row>
    <row r="74" spans="1:10" x14ac:dyDescent="0.2">
      <c r="B74" s="24" t="s">
        <v>13</v>
      </c>
      <c r="C74" s="124" t="s">
        <v>12</v>
      </c>
      <c r="D74" s="125">
        <f>SUM(D72:D73)</f>
        <v>71.7</v>
      </c>
      <c r="E74" s="126"/>
      <c r="F74" s="125"/>
      <c r="G74" s="19" t="s">
        <v>21</v>
      </c>
      <c r="I74" s="33"/>
      <c r="J74" s="28"/>
    </row>
    <row r="75" spans="1:10" x14ac:dyDescent="0.2">
      <c r="B75" s="24"/>
      <c r="C75" s="139"/>
      <c r="D75" s="22"/>
      <c r="I75" s="33"/>
      <c r="J75" s="28"/>
    </row>
    <row r="76" spans="1:10" ht="25.5" x14ac:dyDescent="0.2">
      <c r="A76" s="20">
        <v>16</v>
      </c>
      <c r="B76" s="25" t="s">
        <v>60</v>
      </c>
      <c r="C76" s="59"/>
      <c r="I76" s="28"/>
      <c r="J76" s="28"/>
    </row>
    <row r="77" spans="1:10" x14ac:dyDescent="0.2">
      <c r="B77" s="18" t="s">
        <v>66</v>
      </c>
      <c r="C77" s="59" t="s">
        <v>56</v>
      </c>
      <c r="D77" s="32">
        <v>6</v>
      </c>
      <c r="E77" s="21">
        <v>0</v>
      </c>
      <c r="F77" s="22">
        <f>D77*E77</f>
        <v>0</v>
      </c>
      <c r="G77" s="19" t="s">
        <v>21</v>
      </c>
      <c r="I77" s="29"/>
      <c r="J77" s="28"/>
    </row>
    <row r="78" spans="1:10" x14ac:dyDescent="0.2">
      <c r="B78" s="24" t="s">
        <v>13</v>
      </c>
      <c r="C78" s="124" t="s">
        <v>56</v>
      </c>
      <c r="D78" s="125">
        <f>SUM(D77:D77)</f>
        <v>6</v>
      </c>
      <c r="E78" s="126"/>
      <c r="F78" s="125"/>
      <c r="G78" s="19" t="s">
        <v>21</v>
      </c>
      <c r="I78" s="33"/>
      <c r="J78" s="28"/>
    </row>
    <row r="79" spans="1:10" x14ac:dyDescent="0.2">
      <c r="B79" s="24"/>
      <c r="C79" s="140"/>
      <c r="D79" s="90"/>
      <c r="E79" s="90"/>
      <c r="F79" s="91"/>
    </row>
    <row r="80" spans="1:10" ht="51" x14ac:dyDescent="0.2">
      <c r="A80" s="20">
        <v>17</v>
      </c>
      <c r="B80" s="25" t="s">
        <v>61</v>
      </c>
      <c r="C80" s="59"/>
      <c r="I80" s="28"/>
      <c r="J80" s="28"/>
    </row>
    <row r="81" spans="1:10" x14ac:dyDescent="0.2">
      <c r="B81" s="18" t="s">
        <v>66</v>
      </c>
      <c r="C81" s="59" t="s">
        <v>12</v>
      </c>
      <c r="D81" s="32">
        <v>73</v>
      </c>
      <c r="E81" s="21">
        <v>0</v>
      </c>
      <c r="F81" s="22">
        <f>D81*E81</f>
        <v>0</v>
      </c>
      <c r="G81" s="19" t="s">
        <v>21</v>
      </c>
      <c r="I81" s="29"/>
      <c r="J81" s="28"/>
    </row>
    <row r="82" spans="1:10" x14ac:dyDescent="0.2">
      <c r="B82" s="24" t="s">
        <v>13</v>
      </c>
      <c r="C82" s="124" t="s">
        <v>12</v>
      </c>
      <c r="D82" s="125">
        <f>SUM(D81:D81)</f>
        <v>73</v>
      </c>
      <c r="E82" s="126"/>
      <c r="F82" s="125"/>
      <c r="G82" s="19" t="s">
        <v>21</v>
      </c>
      <c r="I82" s="33"/>
      <c r="J82" s="28"/>
    </row>
    <row r="83" spans="1:10" x14ac:dyDescent="0.2">
      <c r="B83" s="24"/>
      <c r="C83" s="140"/>
      <c r="D83" s="90"/>
      <c r="E83" s="90"/>
      <c r="F83" s="91"/>
    </row>
    <row r="84" spans="1:10" ht="25.5" x14ac:dyDescent="0.2">
      <c r="A84" s="20">
        <v>18</v>
      </c>
      <c r="B84" s="25" t="s">
        <v>62</v>
      </c>
      <c r="C84" s="59"/>
      <c r="I84" s="28"/>
      <c r="J84" s="28"/>
    </row>
    <row r="85" spans="1:10" x14ac:dyDescent="0.2">
      <c r="B85" s="18" t="s">
        <v>66</v>
      </c>
      <c r="C85" s="59" t="s">
        <v>12</v>
      </c>
      <c r="D85" s="32">
        <v>73</v>
      </c>
      <c r="E85" s="21">
        <v>0</v>
      </c>
      <c r="F85" s="22">
        <f>D85*E85</f>
        <v>0</v>
      </c>
      <c r="G85" s="19" t="s">
        <v>21</v>
      </c>
      <c r="I85" s="29"/>
      <c r="J85" s="28"/>
    </row>
    <row r="86" spans="1:10" x14ac:dyDescent="0.2">
      <c r="B86" s="24" t="s">
        <v>13</v>
      </c>
      <c r="C86" s="124" t="s">
        <v>12</v>
      </c>
      <c r="D86" s="125">
        <f>SUM(D85:D85)</f>
        <v>73</v>
      </c>
      <c r="E86" s="126"/>
      <c r="F86" s="125"/>
      <c r="G86" s="19" t="s">
        <v>21</v>
      </c>
      <c r="I86" s="33"/>
      <c r="J86" s="28"/>
    </row>
    <row r="87" spans="1:10" x14ac:dyDescent="0.2">
      <c r="B87" s="24"/>
      <c r="C87" s="139"/>
      <c r="D87" s="22"/>
      <c r="I87" s="33"/>
      <c r="J87" s="28"/>
    </row>
    <row r="88" spans="1:10" x14ac:dyDescent="0.2">
      <c r="B88" s="24"/>
      <c r="C88" s="139"/>
      <c r="D88" s="22"/>
      <c r="I88" s="33"/>
      <c r="J88" s="28"/>
    </row>
    <row r="89" spans="1:10" ht="15.75" x14ac:dyDescent="0.2">
      <c r="A89" s="42">
        <v>4</v>
      </c>
      <c r="B89" s="40" t="s">
        <v>40</v>
      </c>
      <c r="C89" s="139"/>
      <c r="D89" s="22"/>
      <c r="I89" s="33"/>
      <c r="J89" s="28"/>
    </row>
    <row r="90" spans="1:10" x14ac:dyDescent="0.2">
      <c r="B90" s="24"/>
      <c r="C90" s="139"/>
      <c r="D90" s="22"/>
      <c r="I90" s="33"/>
      <c r="J90" s="28"/>
    </row>
    <row r="91" spans="1:10" x14ac:dyDescent="0.2">
      <c r="B91" s="24"/>
      <c r="C91" s="139"/>
      <c r="D91" s="22"/>
      <c r="I91" s="33"/>
      <c r="J91" s="28"/>
    </row>
    <row r="92" spans="1:10" x14ac:dyDescent="0.2">
      <c r="B92" s="24"/>
      <c r="C92" s="140"/>
      <c r="D92" s="90"/>
      <c r="E92" s="90"/>
      <c r="F92" s="91"/>
    </row>
    <row r="93" spans="1:10" ht="25.5" x14ac:dyDescent="0.2">
      <c r="A93" s="20">
        <v>19</v>
      </c>
      <c r="B93" s="25" t="s">
        <v>57</v>
      </c>
      <c r="C93" s="59"/>
      <c r="I93" s="28"/>
      <c r="J93" s="28"/>
    </row>
    <row r="94" spans="1:10" ht="14.25" customHeight="1" x14ac:dyDescent="0.2">
      <c r="B94" s="18" t="s">
        <v>68</v>
      </c>
      <c r="C94" s="59" t="s">
        <v>56</v>
      </c>
      <c r="D94" s="32">
        <v>17</v>
      </c>
      <c r="E94" s="21">
        <v>0</v>
      </c>
      <c r="F94" s="22">
        <f>D94*E94</f>
        <v>0</v>
      </c>
      <c r="G94" s="19" t="s">
        <v>21</v>
      </c>
      <c r="I94" s="29"/>
      <c r="J94" s="28"/>
    </row>
    <row r="95" spans="1:10" x14ac:dyDescent="0.2">
      <c r="B95" s="24" t="s">
        <v>13</v>
      </c>
      <c r="C95" s="124" t="s">
        <v>56</v>
      </c>
      <c r="D95" s="125">
        <f>SUM(D94:D94)</f>
        <v>17</v>
      </c>
      <c r="E95" s="126"/>
      <c r="F95" s="125"/>
      <c r="G95" s="19" t="s">
        <v>21</v>
      </c>
      <c r="I95" s="33"/>
      <c r="J95" s="28"/>
    </row>
    <row r="96" spans="1:10" x14ac:dyDescent="0.2">
      <c r="B96" s="24"/>
      <c r="C96" s="139"/>
      <c r="D96" s="22"/>
      <c r="I96" s="33"/>
      <c r="J96" s="28"/>
    </row>
    <row r="97" spans="1:11" ht="127.5" x14ac:dyDescent="0.2">
      <c r="A97" s="20">
        <v>20</v>
      </c>
      <c r="B97" s="37" t="s">
        <v>69</v>
      </c>
      <c r="C97" s="59"/>
      <c r="E97" s="26"/>
      <c r="H97" s="92"/>
      <c r="I97" s="93"/>
      <c r="J97" s="34"/>
      <c r="K97" s="34"/>
    </row>
    <row r="98" spans="1:11" x14ac:dyDescent="0.2">
      <c r="B98" s="18" t="s">
        <v>44</v>
      </c>
      <c r="C98" s="59" t="s">
        <v>33</v>
      </c>
      <c r="D98" s="21">
        <v>3</v>
      </c>
      <c r="E98" s="26">
        <v>0</v>
      </c>
      <c r="F98" s="22">
        <f>D98*E98</f>
        <v>0</v>
      </c>
      <c r="G98" s="19" t="s">
        <v>21</v>
      </c>
      <c r="H98" s="28"/>
    </row>
    <row r="99" spans="1:11" x14ac:dyDescent="0.2">
      <c r="B99" s="24" t="s">
        <v>13</v>
      </c>
      <c r="C99" s="124" t="s">
        <v>33</v>
      </c>
      <c r="D99" s="125">
        <f>SUM(D98:D98)</f>
        <v>3</v>
      </c>
      <c r="E99" s="126"/>
      <c r="F99" s="125"/>
      <c r="G99" s="19" t="s">
        <v>21</v>
      </c>
      <c r="H99" s="36"/>
    </row>
    <row r="100" spans="1:11" x14ac:dyDescent="0.2">
      <c r="B100" s="24"/>
      <c r="C100" s="139"/>
      <c r="D100" s="22"/>
      <c r="H100" s="36"/>
    </row>
    <row r="101" spans="1:11" ht="115.5" customHeight="1" x14ac:dyDescent="0.2">
      <c r="A101" s="20">
        <v>21</v>
      </c>
      <c r="B101" s="25" t="s">
        <v>67</v>
      </c>
      <c r="C101" s="59"/>
      <c r="I101" s="28"/>
      <c r="J101" s="28"/>
    </row>
    <row r="102" spans="1:11" x14ac:dyDescent="0.2">
      <c r="B102" s="18" t="s">
        <v>49</v>
      </c>
      <c r="C102" s="59" t="s">
        <v>12</v>
      </c>
      <c r="D102" s="32">
        <v>5.9</v>
      </c>
      <c r="E102" s="21">
        <v>0</v>
      </c>
      <c r="F102" s="22">
        <f>D102*E102</f>
        <v>0</v>
      </c>
      <c r="G102" s="19" t="s">
        <v>21</v>
      </c>
      <c r="I102" s="29"/>
      <c r="J102" s="28"/>
    </row>
    <row r="103" spans="1:11" x14ac:dyDescent="0.2">
      <c r="B103" s="18" t="s">
        <v>49</v>
      </c>
      <c r="C103" s="59" t="s">
        <v>12</v>
      </c>
      <c r="D103" s="32">
        <v>59.4</v>
      </c>
      <c r="E103" s="21">
        <v>0</v>
      </c>
      <c r="F103" s="22">
        <f>D103*E103</f>
        <v>0</v>
      </c>
      <c r="G103" s="19" t="s">
        <v>21</v>
      </c>
      <c r="I103" s="29"/>
      <c r="J103" s="28"/>
    </row>
    <row r="104" spans="1:11" x14ac:dyDescent="0.2">
      <c r="B104" s="18" t="s">
        <v>49</v>
      </c>
      <c r="C104" s="59" t="s">
        <v>12</v>
      </c>
      <c r="D104" s="32">
        <v>46.3</v>
      </c>
      <c r="E104" s="21">
        <v>0</v>
      </c>
      <c r="F104" s="22">
        <f>D104*E104</f>
        <v>0</v>
      </c>
      <c r="G104" s="19" t="s">
        <v>21</v>
      </c>
      <c r="I104" s="29"/>
      <c r="J104" s="28"/>
    </row>
    <row r="105" spans="1:11" x14ac:dyDescent="0.2">
      <c r="B105" s="24" t="s">
        <v>13</v>
      </c>
      <c r="C105" s="124" t="s">
        <v>12</v>
      </c>
      <c r="D105" s="125">
        <f>SUM(D102:D104)</f>
        <v>111.6</v>
      </c>
      <c r="E105" s="126"/>
      <c r="F105" s="125"/>
      <c r="G105" s="19" t="s">
        <v>21</v>
      </c>
      <c r="I105" s="33"/>
      <c r="J105" s="28"/>
    </row>
    <row r="106" spans="1:11" x14ac:dyDescent="0.2">
      <c r="C106" s="59"/>
    </row>
    <row r="107" spans="1:11" ht="63.75" x14ac:dyDescent="0.2">
      <c r="A107" s="20">
        <v>22</v>
      </c>
      <c r="B107" s="37" t="s">
        <v>59</v>
      </c>
    </row>
    <row r="108" spans="1:11" x14ac:dyDescent="0.2">
      <c r="B108" s="18" t="s">
        <v>47</v>
      </c>
      <c r="C108" s="89" t="s">
        <v>33</v>
      </c>
      <c r="D108" s="19">
        <v>6</v>
      </c>
      <c r="E108" s="90">
        <v>0</v>
      </c>
      <c r="F108" s="91">
        <f>D108*E108</f>
        <v>0</v>
      </c>
      <c r="G108" s="19" t="s">
        <v>21</v>
      </c>
    </row>
    <row r="109" spans="1:11" x14ac:dyDescent="0.2">
      <c r="B109" s="18" t="s">
        <v>45</v>
      </c>
      <c r="C109" s="89" t="s">
        <v>33</v>
      </c>
      <c r="D109" s="19">
        <v>1</v>
      </c>
      <c r="E109" s="90">
        <v>0</v>
      </c>
      <c r="F109" s="91">
        <f>D109*E109</f>
        <v>0</v>
      </c>
      <c r="G109" s="19" t="s">
        <v>21</v>
      </c>
    </row>
    <row r="110" spans="1:11" x14ac:dyDescent="0.2">
      <c r="B110" s="24" t="s">
        <v>13</v>
      </c>
      <c r="C110" s="124" t="s">
        <v>33</v>
      </c>
      <c r="D110" s="125">
        <f>SUM(D108:D109)</f>
        <v>7</v>
      </c>
      <c r="E110" s="126"/>
      <c r="F110" s="125"/>
      <c r="G110" s="19" t="s">
        <v>21</v>
      </c>
      <c r="H110" s="34"/>
    </row>
    <row r="111" spans="1:11" x14ac:dyDescent="0.2">
      <c r="C111" s="59"/>
      <c r="J111" s="31"/>
    </row>
    <row r="112" spans="1:11" ht="25.5" x14ac:dyDescent="0.2">
      <c r="A112" s="20">
        <v>23</v>
      </c>
      <c r="B112" s="25" t="s">
        <v>60</v>
      </c>
      <c r="C112" s="59"/>
      <c r="I112" s="28"/>
      <c r="J112" s="28"/>
    </row>
    <row r="113" spans="1:11" x14ac:dyDescent="0.2">
      <c r="B113" s="18" t="s">
        <v>70</v>
      </c>
      <c r="C113" s="59" t="s">
        <v>56</v>
      </c>
      <c r="D113" s="32">
        <v>15</v>
      </c>
      <c r="E113" s="21">
        <v>0</v>
      </c>
      <c r="F113" s="22">
        <f>D113*E113</f>
        <v>0</v>
      </c>
      <c r="G113" s="19" t="s">
        <v>21</v>
      </c>
      <c r="I113" s="29"/>
      <c r="J113" s="28"/>
    </row>
    <row r="114" spans="1:11" x14ac:dyDescent="0.2">
      <c r="B114" s="24" t="s">
        <v>13</v>
      </c>
      <c r="C114" s="124" t="s">
        <v>56</v>
      </c>
      <c r="D114" s="125">
        <f>SUM(D113:D113)</f>
        <v>15</v>
      </c>
      <c r="E114" s="126"/>
      <c r="F114" s="125"/>
      <c r="G114" s="19" t="s">
        <v>21</v>
      </c>
      <c r="I114" s="33"/>
      <c r="J114" s="28"/>
    </row>
    <row r="115" spans="1:11" x14ac:dyDescent="0.2">
      <c r="B115" s="24"/>
      <c r="C115" s="140"/>
      <c r="D115" s="90"/>
      <c r="E115" s="90"/>
      <c r="F115" s="91"/>
    </row>
    <row r="116" spans="1:11" ht="51" x14ac:dyDescent="0.2">
      <c r="A116" s="20">
        <v>24</v>
      </c>
      <c r="B116" s="25" t="s">
        <v>61</v>
      </c>
      <c r="C116" s="59"/>
      <c r="I116" s="28"/>
      <c r="J116" s="28"/>
    </row>
    <row r="117" spans="1:11" x14ac:dyDescent="0.2">
      <c r="B117" s="18" t="s">
        <v>66</v>
      </c>
      <c r="C117" s="59" t="s">
        <v>12</v>
      </c>
      <c r="D117" s="32">
        <v>120</v>
      </c>
      <c r="E117" s="21">
        <v>0</v>
      </c>
      <c r="F117" s="22">
        <f>D117*E117</f>
        <v>0</v>
      </c>
      <c r="G117" s="19" t="s">
        <v>21</v>
      </c>
      <c r="I117" s="29"/>
      <c r="J117" s="28"/>
    </row>
    <row r="118" spans="1:11" x14ac:dyDescent="0.2">
      <c r="B118" s="24" t="s">
        <v>13</v>
      </c>
      <c r="C118" s="124" t="s">
        <v>12</v>
      </c>
      <c r="D118" s="125">
        <f>SUM(D117:D117)</f>
        <v>120</v>
      </c>
      <c r="E118" s="126"/>
      <c r="F118" s="125"/>
      <c r="G118" s="19" t="s">
        <v>21</v>
      </c>
      <c r="I118" s="33"/>
      <c r="J118" s="28"/>
    </row>
    <row r="119" spans="1:11" x14ac:dyDescent="0.2">
      <c r="B119" s="24"/>
      <c r="C119" s="140"/>
      <c r="D119" s="90"/>
      <c r="E119" s="90"/>
      <c r="F119" s="91"/>
    </row>
    <row r="120" spans="1:11" ht="25.5" x14ac:dyDescent="0.2">
      <c r="A120" s="20">
        <v>25</v>
      </c>
      <c r="B120" s="25" t="s">
        <v>62</v>
      </c>
      <c r="C120" s="59"/>
      <c r="I120" s="28"/>
      <c r="J120" s="28"/>
    </row>
    <row r="121" spans="1:11" x14ac:dyDescent="0.2">
      <c r="B121" s="18" t="s">
        <v>66</v>
      </c>
      <c r="C121" s="59" t="s">
        <v>12</v>
      </c>
      <c r="D121" s="32">
        <v>120</v>
      </c>
      <c r="E121" s="21">
        <v>0</v>
      </c>
      <c r="F121" s="22">
        <f>D121*E121</f>
        <v>0</v>
      </c>
      <c r="G121" s="19" t="s">
        <v>21</v>
      </c>
      <c r="I121" s="29"/>
      <c r="J121" s="28"/>
    </row>
    <row r="122" spans="1:11" x14ac:dyDescent="0.2">
      <c r="B122" s="24" t="s">
        <v>13</v>
      </c>
      <c r="C122" s="124" t="s">
        <v>12</v>
      </c>
      <c r="D122" s="125">
        <f>SUM(D121:D121)</f>
        <v>120</v>
      </c>
      <c r="E122" s="126"/>
      <c r="F122" s="125"/>
      <c r="G122" s="19" t="s">
        <v>21</v>
      </c>
      <c r="I122" s="33"/>
      <c r="J122" s="28"/>
    </row>
    <row r="123" spans="1:11" x14ac:dyDescent="0.2">
      <c r="B123" s="24"/>
      <c r="C123" s="59"/>
      <c r="D123" s="22"/>
      <c r="H123" s="34"/>
      <c r="J123" s="31"/>
      <c r="K123" s="31"/>
    </row>
    <row r="124" spans="1:11" x14ac:dyDescent="0.2">
      <c r="B124" s="67"/>
      <c r="C124" s="59"/>
    </row>
    <row r="125" spans="1:11" ht="63.75" x14ac:dyDescent="0.2">
      <c r="A125" s="35">
        <v>26</v>
      </c>
      <c r="B125" s="18" t="s">
        <v>71</v>
      </c>
      <c r="H125" s="19" t="s">
        <v>27</v>
      </c>
    </row>
    <row r="126" spans="1:11" x14ac:dyDescent="0.2">
      <c r="A126" s="35"/>
      <c r="B126" s="18" t="s">
        <v>50</v>
      </c>
      <c r="C126" s="57">
        <v>0.02</v>
      </c>
      <c r="D126" s="28">
        <v>0.02</v>
      </c>
      <c r="E126" s="21">
        <f>+F6+F10+F14+F18+F22+F26</f>
        <v>0</v>
      </c>
      <c r="F126" s="22">
        <f>D126*E126</f>
        <v>0</v>
      </c>
      <c r="G126" s="19" t="s">
        <v>21</v>
      </c>
      <c r="H126" s="19" t="s">
        <v>27</v>
      </c>
    </row>
    <row r="127" spans="1:11" x14ac:dyDescent="0.2">
      <c r="A127" s="35"/>
      <c r="B127" s="18" t="s">
        <v>51</v>
      </c>
      <c r="C127" s="57">
        <v>0.02</v>
      </c>
      <c r="D127" s="28">
        <v>0.02</v>
      </c>
      <c r="E127" s="21">
        <f>+F35+F39+F43+F47+F51+F55+F59</f>
        <v>0</v>
      </c>
      <c r="F127" s="22">
        <f>D127*E127</f>
        <v>0</v>
      </c>
      <c r="G127" s="19" t="s">
        <v>21</v>
      </c>
    </row>
    <row r="128" spans="1:11" x14ac:dyDescent="0.2">
      <c r="A128" s="35"/>
      <c r="B128" s="18" t="s">
        <v>52</v>
      </c>
      <c r="C128" s="57">
        <v>0.02</v>
      </c>
      <c r="D128" s="28">
        <v>0.02</v>
      </c>
      <c r="E128" s="21">
        <f>+F68+F72+F73+F77+F81+F85</f>
        <v>0</v>
      </c>
      <c r="F128" s="22">
        <f>D128*E128</f>
        <v>0</v>
      </c>
      <c r="G128" s="19" t="s">
        <v>21</v>
      </c>
    </row>
    <row r="129" spans="1:14" x14ac:dyDescent="0.2">
      <c r="A129" s="35"/>
      <c r="B129" s="18" t="s">
        <v>53</v>
      </c>
      <c r="C129" s="57">
        <v>0.02</v>
      </c>
      <c r="D129" s="28">
        <v>0.02</v>
      </c>
      <c r="E129" s="21">
        <f>+F94+F98+F102+F103+F104+F108+F109+F113+F117+F121</f>
        <v>0</v>
      </c>
      <c r="F129" s="22">
        <f>D129*E129</f>
        <v>0</v>
      </c>
      <c r="G129" s="19" t="s">
        <v>21</v>
      </c>
    </row>
    <row r="130" spans="1:14" x14ac:dyDescent="0.2">
      <c r="A130" s="35"/>
      <c r="B130" s="24" t="s">
        <v>13</v>
      </c>
      <c r="C130" s="57">
        <v>0.02</v>
      </c>
      <c r="D130" s="28">
        <v>0.02</v>
      </c>
      <c r="E130" s="21">
        <f>+E126+E127+E128+E129</f>
        <v>0</v>
      </c>
      <c r="F130" s="21">
        <f>+F126+F127+F128+F129</f>
        <v>0</v>
      </c>
      <c r="G130" s="19" t="s">
        <v>21</v>
      </c>
    </row>
    <row r="131" spans="1:14" x14ac:dyDescent="0.2">
      <c r="A131" s="35"/>
    </row>
    <row r="132" spans="1:14" x14ac:dyDescent="0.2">
      <c r="C132" s="38"/>
    </row>
    <row r="133" spans="1:14" s="41" customFormat="1" ht="15.75" x14ac:dyDescent="0.2">
      <c r="A133" s="39"/>
      <c r="B133" s="95" t="s">
        <v>15</v>
      </c>
      <c r="C133" s="38"/>
      <c r="D133" s="30"/>
      <c r="E133" s="21"/>
      <c r="F133" s="22"/>
      <c r="G133" s="34"/>
      <c r="H133" s="34"/>
      <c r="I133" s="34"/>
      <c r="J133" s="34"/>
      <c r="K133" s="34"/>
      <c r="L133" s="34"/>
      <c r="M133" s="34"/>
      <c r="N133" s="34"/>
    </row>
    <row r="134" spans="1:14" x14ac:dyDescent="0.2">
      <c r="B134" s="18" t="s">
        <v>50</v>
      </c>
      <c r="C134" s="131"/>
      <c r="D134" s="132"/>
      <c r="E134" s="128"/>
      <c r="F134" s="127">
        <f>+E126+F126</f>
        <v>0</v>
      </c>
      <c r="G134" s="133" t="s">
        <v>21</v>
      </c>
      <c r="I134" s="94"/>
      <c r="J134" s="94"/>
      <c r="K134" s="20"/>
    </row>
    <row r="135" spans="1:14" x14ac:dyDescent="0.2">
      <c r="B135" s="18" t="s">
        <v>51</v>
      </c>
      <c r="C135" s="131"/>
      <c r="D135" s="132"/>
      <c r="E135" s="128"/>
      <c r="F135" s="127">
        <f>+E127+F127</f>
        <v>0</v>
      </c>
      <c r="G135" s="133" t="s">
        <v>21</v>
      </c>
      <c r="I135" s="94"/>
      <c r="J135" s="94"/>
      <c r="K135" s="20"/>
    </row>
    <row r="136" spans="1:14" x14ac:dyDescent="0.2">
      <c r="B136" s="18" t="s">
        <v>52</v>
      </c>
      <c r="C136" s="131"/>
      <c r="D136" s="132"/>
      <c r="E136" s="128"/>
      <c r="F136" s="127">
        <f>+E128+F128</f>
        <v>0</v>
      </c>
      <c r="G136" s="133" t="s">
        <v>21</v>
      </c>
      <c r="I136" s="94"/>
      <c r="J136" s="94"/>
      <c r="K136" s="20"/>
    </row>
    <row r="137" spans="1:14" x14ac:dyDescent="0.2">
      <c r="B137" s="18" t="s">
        <v>53</v>
      </c>
      <c r="C137" s="131"/>
      <c r="D137" s="132"/>
      <c r="E137" s="128"/>
      <c r="F137" s="127">
        <f>+E129+F129</f>
        <v>0</v>
      </c>
      <c r="G137" s="133" t="s">
        <v>21</v>
      </c>
      <c r="I137" s="94"/>
      <c r="J137" s="94"/>
      <c r="K137" s="20"/>
    </row>
    <row r="138" spans="1:14" x14ac:dyDescent="0.2">
      <c r="B138" s="130"/>
      <c r="C138" s="131"/>
      <c r="D138" s="132"/>
      <c r="E138" s="128"/>
      <c r="F138" s="134"/>
      <c r="G138" s="133" t="s">
        <v>27</v>
      </c>
      <c r="I138" s="94"/>
      <c r="J138" s="94"/>
      <c r="K138" s="20"/>
    </row>
    <row r="139" spans="1:14" ht="15.75" x14ac:dyDescent="0.2">
      <c r="A139" s="42">
        <v>1</v>
      </c>
      <c r="B139" s="135" t="s">
        <v>54</v>
      </c>
      <c r="C139" s="131"/>
      <c r="D139" s="132"/>
      <c r="E139" s="136" t="s">
        <v>13</v>
      </c>
      <c r="F139" s="137">
        <f>SUM(F134:F137)</f>
        <v>0</v>
      </c>
      <c r="G139" s="133" t="s">
        <v>21</v>
      </c>
      <c r="H139" s="44"/>
      <c r="I139" s="45"/>
      <c r="J139" s="45"/>
      <c r="K139" s="44"/>
      <c r="L139" s="69"/>
      <c r="M139" s="46"/>
    </row>
    <row r="140" spans="1:14" x14ac:dyDescent="0.2">
      <c r="H140" s="47"/>
      <c r="I140" s="94"/>
      <c r="J140" s="94"/>
      <c r="K140" s="94"/>
      <c r="L140" s="94"/>
      <c r="M140" s="94"/>
    </row>
    <row r="141" spans="1:14" x14ac:dyDescent="0.2">
      <c r="H141" s="48"/>
      <c r="I141" s="94"/>
      <c r="J141" s="94"/>
      <c r="K141" s="94"/>
      <c r="L141" s="94"/>
      <c r="M141" s="94"/>
    </row>
    <row r="142" spans="1:14" x14ac:dyDescent="0.2">
      <c r="H142" s="48"/>
      <c r="I142" s="94"/>
      <c r="J142" s="94"/>
      <c r="K142" s="94"/>
      <c r="L142" s="94"/>
      <c r="M142" s="94"/>
    </row>
    <row r="143" spans="1:14" ht="15.75" x14ac:dyDescent="0.2">
      <c r="B143" s="43"/>
      <c r="H143" s="48"/>
      <c r="I143" s="96"/>
      <c r="J143" s="28"/>
      <c r="K143" s="48"/>
      <c r="L143" s="48"/>
      <c r="M143" s="49"/>
    </row>
    <row r="144" spans="1:14" x14ac:dyDescent="0.2">
      <c r="H144" s="48"/>
      <c r="I144" s="96"/>
      <c r="J144" s="28"/>
      <c r="K144" s="48"/>
      <c r="L144" s="48"/>
      <c r="M144" s="49"/>
    </row>
    <row r="145" spans="8:13" x14ac:dyDescent="0.2">
      <c r="H145" s="48"/>
      <c r="I145" s="96"/>
      <c r="J145" s="28"/>
      <c r="K145" s="48"/>
      <c r="L145" s="48"/>
      <c r="M145" s="49"/>
    </row>
    <row r="146" spans="8:13" x14ac:dyDescent="0.2">
      <c r="H146" s="48"/>
      <c r="I146" s="96"/>
      <c r="J146" s="28"/>
      <c r="K146" s="48"/>
      <c r="L146" s="48"/>
      <c r="M146" s="49"/>
    </row>
    <row r="147" spans="8:13" x14ac:dyDescent="0.2">
      <c r="H147" s="48"/>
      <c r="I147" s="96"/>
      <c r="J147" s="28"/>
      <c r="K147" s="48"/>
      <c r="L147" s="48"/>
      <c r="M147" s="49"/>
    </row>
    <row r="148" spans="8:13" x14ac:dyDescent="0.2">
      <c r="H148" s="48"/>
      <c r="I148" s="96"/>
      <c r="J148" s="28"/>
      <c r="K148" s="48"/>
      <c r="L148" s="48"/>
      <c r="M148" s="49"/>
    </row>
    <row r="149" spans="8:13" x14ac:dyDescent="0.2">
      <c r="H149" s="48"/>
      <c r="I149" s="96"/>
      <c r="J149" s="28"/>
      <c r="K149" s="48"/>
      <c r="L149" s="48"/>
      <c r="M149" s="49"/>
    </row>
    <row r="150" spans="8:13" x14ac:dyDescent="0.2">
      <c r="H150" s="48"/>
      <c r="I150" s="96"/>
      <c r="J150" s="28"/>
      <c r="K150" s="48"/>
      <c r="L150" s="48"/>
      <c r="M150" s="49"/>
    </row>
    <row r="151" spans="8:13" x14ac:dyDescent="0.2">
      <c r="H151" s="48"/>
      <c r="I151" s="96"/>
      <c r="J151" s="28"/>
      <c r="K151" s="48"/>
      <c r="L151" s="48"/>
      <c r="M151" s="49"/>
    </row>
    <row r="152" spans="8:13" x14ac:dyDescent="0.2">
      <c r="H152" s="48"/>
      <c r="I152" s="96"/>
      <c r="J152" s="28"/>
      <c r="K152" s="48"/>
      <c r="L152" s="48"/>
      <c r="M152" s="49"/>
    </row>
    <row r="153" spans="8:13" x14ac:dyDescent="0.2">
      <c r="H153" s="48"/>
      <c r="I153" s="96"/>
      <c r="J153" s="28"/>
      <c r="K153" s="48"/>
      <c r="L153" s="48"/>
      <c r="M153" s="49"/>
    </row>
    <row r="154" spans="8:13" x14ac:dyDescent="0.2">
      <c r="H154" s="48"/>
      <c r="I154" s="96"/>
      <c r="J154" s="28"/>
      <c r="K154" s="48"/>
      <c r="L154" s="48"/>
      <c r="M154" s="49"/>
    </row>
    <row r="155" spans="8:13" x14ac:dyDescent="0.2">
      <c r="H155" s="48"/>
      <c r="I155" s="96"/>
      <c r="J155" s="28"/>
      <c r="K155" s="48"/>
      <c r="L155" s="48"/>
      <c r="M155" s="49"/>
    </row>
    <row r="156" spans="8:13" x14ac:dyDescent="0.2">
      <c r="H156" s="32"/>
      <c r="I156" s="28"/>
      <c r="J156" s="48"/>
      <c r="K156" s="48"/>
      <c r="L156" s="49"/>
    </row>
    <row r="157" spans="8:13" x14ac:dyDescent="0.2">
      <c r="H157" s="32"/>
      <c r="I157" s="28"/>
      <c r="J157" s="48"/>
      <c r="K157" s="48"/>
      <c r="L157" s="49"/>
    </row>
    <row r="158" spans="8:13" x14ac:dyDescent="0.2">
      <c r="H158" s="32"/>
      <c r="I158" s="28"/>
      <c r="J158" s="48"/>
      <c r="K158" s="48"/>
      <c r="L158" s="49"/>
    </row>
    <row r="159" spans="8:13" x14ac:dyDescent="0.2">
      <c r="H159" s="32"/>
      <c r="I159" s="28"/>
      <c r="J159" s="48"/>
      <c r="K159" s="48"/>
      <c r="L159" s="49"/>
    </row>
    <row r="160" spans="8:13" x14ac:dyDescent="0.2">
      <c r="H160" s="32"/>
      <c r="I160" s="28"/>
      <c r="J160" s="48"/>
      <c r="K160" s="48"/>
      <c r="L160" s="49"/>
    </row>
    <row r="161" spans="8:12" x14ac:dyDescent="0.2">
      <c r="H161" s="32"/>
      <c r="I161" s="28"/>
      <c r="J161" s="48"/>
      <c r="K161" s="48"/>
      <c r="L161" s="49"/>
    </row>
    <row r="162" spans="8:12" x14ac:dyDescent="0.2">
      <c r="H162" s="32"/>
      <c r="I162" s="28"/>
      <c r="J162" s="48"/>
      <c r="K162" s="48"/>
      <c r="L162" s="49"/>
    </row>
    <row r="163" spans="8:12" x14ac:dyDescent="0.2">
      <c r="H163" s="32"/>
      <c r="I163" s="28"/>
      <c r="J163" s="48"/>
      <c r="K163" s="48"/>
      <c r="L163" s="49"/>
    </row>
    <row r="164" spans="8:12" x14ac:dyDescent="0.2">
      <c r="H164" s="32"/>
      <c r="I164" s="50"/>
      <c r="J164" s="51"/>
      <c r="K164" s="51"/>
      <c r="L164" s="49"/>
    </row>
    <row r="165" spans="8:12" x14ac:dyDescent="0.2">
      <c r="H165" s="32"/>
      <c r="I165" s="28"/>
      <c r="J165" s="48"/>
      <c r="K165" s="48"/>
      <c r="L165" s="49"/>
    </row>
    <row r="166" spans="8:12" x14ac:dyDescent="0.2">
      <c r="H166" s="32"/>
      <c r="I166" s="28"/>
      <c r="J166" s="48"/>
      <c r="K166" s="48"/>
      <c r="L166" s="49"/>
    </row>
    <row r="167" spans="8:12" x14ac:dyDescent="0.2">
      <c r="H167" s="32"/>
      <c r="I167" s="28"/>
      <c r="J167" s="48"/>
      <c r="K167" s="48"/>
      <c r="L167" s="49"/>
    </row>
    <row r="168" spans="8:12" x14ac:dyDescent="0.2">
      <c r="H168" s="32"/>
      <c r="I168" s="28"/>
      <c r="J168" s="48"/>
      <c r="K168" s="48"/>
      <c r="L168" s="49"/>
    </row>
    <row r="169" spans="8:12" x14ac:dyDescent="0.2">
      <c r="H169" s="32"/>
      <c r="I169" s="28"/>
      <c r="J169" s="48"/>
      <c r="K169" s="48"/>
      <c r="L169" s="49"/>
    </row>
    <row r="170" spans="8:12" x14ac:dyDescent="0.2">
      <c r="H170" s="32"/>
      <c r="I170" s="28"/>
      <c r="J170" s="48"/>
      <c r="K170" s="48"/>
      <c r="L170" s="49"/>
    </row>
    <row r="171" spans="8:12" x14ac:dyDescent="0.2">
      <c r="H171" s="32"/>
      <c r="I171" s="28"/>
      <c r="J171" s="48"/>
      <c r="K171" s="48"/>
      <c r="L171" s="49"/>
    </row>
    <row r="172" spans="8:12" x14ac:dyDescent="0.2">
      <c r="H172" s="32"/>
      <c r="I172" s="52"/>
      <c r="J172" s="53"/>
      <c r="K172" s="48"/>
      <c r="L172" s="49"/>
    </row>
    <row r="173" spans="8:12" x14ac:dyDescent="0.2">
      <c r="H173" s="32"/>
      <c r="I173" s="52"/>
      <c r="J173" s="53"/>
      <c r="K173" s="48"/>
      <c r="L173" s="49"/>
    </row>
    <row r="174" spans="8:12" x14ac:dyDescent="0.2">
      <c r="H174" s="32"/>
      <c r="I174" s="28"/>
      <c r="J174" s="48"/>
      <c r="K174" s="48"/>
      <c r="L174" s="49"/>
    </row>
    <row r="175" spans="8:12" x14ac:dyDescent="0.2">
      <c r="H175" s="32"/>
      <c r="I175" s="28"/>
      <c r="J175" s="48"/>
      <c r="K175" s="48"/>
      <c r="L175" s="49"/>
    </row>
    <row r="176" spans="8:12" x14ac:dyDescent="0.2">
      <c r="H176" s="32"/>
      <c r="I176" s="28"/>
      <c r="J176" s="48"/>
      <c r="K176" s="48"/>
      <c r="L176" s="49"/>
    </row>
  </sheetData>
  <phoneticPr fontId="56" type="noConversion"/>
  <pageMargins left="0.59" right="0.25" top="0.39370078740157483" bottom="0.39370078740157483" header="0" footer="0.19685039370078741"/>
  <pageSetup paperSize="9" orientation="portrait" r:id="rId1"/>
  <headerFooter>
    <oddFooter>&amp;C21/&amp;P - Fekalna kanalizacija</oddFooter>
  </headerFooter>
  <rowBreaks count="1" manualBreakCount="1">
    <brk id="13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1</vt:i4>
      </vt:variant>
    </vt:vector>
  </HeadingPairs>
  <TitlesOfParts>
    <vt:vector size="4" baseType="lpstr">
      <vt:lpstr>nasl</vt:lpstr>
      <vt:lpstr>skR</vt:lpstr>
      <vt:lpstr>Fk</vt:lpstr>
      <vt:lpstr>Fk!Področje_tiskanja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ISAN007</dc:creator>
  <cp:lastModifiedBy>Primož TURŠIČ</cp:lastModifiedBy>
  <cp:lastPrinted>2017-07-11T18:13:08Z</cp:lastPrinted>
  <dcterms:created xsi:type="dcterms:W3CDTF">2015-12-03T09:15:48Z</dcterms:created>
  <dcterms:modified xsi:type="dcterms:W3CDTF">2017-07-11T18:16:51Z</dcterms:modified>
</cp:coreProperties>
</file>